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DOM\Doc_Otd\БЕЛИКОВ\"/>
    </mc:Choice>
  </mc:AlternateContent>
  <xr:revisionPtr revIDLastSave="0" documentId="8_{B461AC13-C2BD-40AC-B799-AEDF7C3CD2F9}" xr6:coauthVersionLast="47" xr6:coauthVersionMax="47" xr10:uidLastSave="{00000000-0000-0000-0000-000000000000}"/>
  <bookViews>
    <workbookView xWindow="-120" yWindow="-120" windowWidth="29040" windowHeight="15840" xr2:uid="{6EBC5E44-0F6D-4469-8EFD-D3FA89B1A89B}"/>
  </bookViews>
  <sheets>
    <sheet name="На сай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0" i="1" l="1"/>
  <c r="F466" i="1"/>
  <c r="F467" i="1"/>
  <c r="F468" i="1"/>
  <c r="F462" i="1"/>
  <c r="F458" i="1"/>
  <c r="F455" i="1"/>
  <c r="F454" i="1"/>
  <c r="F443" i="1"/>
  <c r="F434" i="1"/>
  <c r="F430" i="1"/>
  <c r="F426" i="1"/>
  <c r="F427" i="1"/>
  <c r="F418" i="1"/>
  <c r="F419" i="1"/>
  <c r="F420" i="1"/>
  <c r="F415" i="1"/>
  <c r="F411" i="1"/>
  <c r="F412" i="1"/>
  <c r="F407" i="1"/>
  <c r="F408" i="1"/>
  <c r="F395" i="1"/>
  <c r="F390" i="1"/>
  <c r="F378" i="1"/>
  <c r="F377" i="1"/>
  <c r="F374" i="1"/>
  <c r="F373" i="1"/>
  <c r="C372" i="1"/>
  <c r="F359" i="1"/>
  <c r="F355" i="1"/>
  <c r="F351" i="1"/>
  <c r="F347" i="1"/>
  <c r="F339" i="1"/>
  <c r="F331" i="1"/>
  <c r="F327" i="1"/>
  <c r="F323" i="1"/>
  <c r="D308" i="1"/>
  <c r="E308" i="1"/>
  <c r="D307" i="1"/>
  <c r="E307" i="1"/>
  <c r="F307" i="1" s="1"/>
  <c r="C307" i="1"/>
  <c r="C308" i="1"/>
  <c r="C309" i="1"/>
  <c r="F311" i="1"/>
  <c r="F299" i="1"/>
  <c r="F300" i="1"/>
  <c r="D283" i="1"/>
  <c r="E283" i="1"/>
  <c r="C283" i="1"/>
  <c r="D284" i="1"/>
  <c r="E284" i="1"/>
  <c r="C284" i="1"/>
  <c r="D285" i="1"/>
  <c r="E285" i="1"/>
  <c r="C285" i="1"/>
  <c r="F291" i="1"/>
  <c r="F287" i="1"/>
  <c r="F275" i="1"/>
  <c r="F267" i="1"/>
  <c r="F263" i="1"/>
  <c r="F255" i="1"/>
  <c r="F256" i="1"/>
  <c r="F243" i="1"/>
  <c r="F235" i="1"/>
  <c r="F227" i="1"/>
  <c r="F223" i="1"/>
  <c r="F219" i="1"/>
  <c r="F211" i="1"/>
  <c r="F204" i="1"/>
  <c r="F203" i="1"/>
  <c r="F200" i="1"/>
  <c r="F201" i="1"/>
  <c r="F199" i="1"/>
  <c r="F195" i="1"/>
  <c r="F196" i="1"/>
  <c r="F187" i="1"/>
  <c r="F183" i="1"/>
  <c r="D139" i="1"/>
  <c r="D123" i="1"/>
  <c r="C141" i="1"/>
  <c r="E139" i="1"/>
  <c r="C139" i="1"/>
  <c r="D140" i="1"/>
  <c r="E140" i="1"/>
  <c r="C140" i="1"/>
  <c r="E141" i="1"/>
  <c r="D141" i="1"/>
  <c r="C125" i="1"/>
  <c r="F172" i="1"/>
  <c r="F173" i="1"/>
  <c r="F171" i="1"/>
  <c r="F163" i="1"/>
  <c r="F160" i="1"/>
  <c r="F159" i="1"/>
  <c r="F156" i="1"/>
  <c r="F155" i="1"/>
  <c r="F151" i="1"/>
  <c r="F152" i="1"/>
  <c r="F148" i="1"/>
  <c r="F147" i="1"/>
  <c r="F149" i="1"/>
  <c r="F143" i="1"/>
  <c r="F144" i="1"/>
  <c r="E123" i="1"/>
  <c r="E119" i="1"/>
  <c r="C123" i="1"/>
  <c r="C122" i="1"/>
  <c r="D124" i="1"/>
  <c r="E124" i="1"/>
  <c r="C124" i="1"/>
  <c r="C120" i="1"/>
  <c r="D125" i="1"/>
  <c r="E125" i="1"/>
  <c r="D134" i="1"/>
  <c r="E134" i="1"/>
  <c r="C134" i="1"/>
  <c r="F135" i="1"/>
  <c r="F136" i="1"/>
  <c r="F132" i="1"/>
  <c r="F129" i="1"/>
  <c r="D99" i="1"/>
  <c r="E99" i="1"/>
  <c r="C99" i="1"/>
  <c r="D100" i="1"/>
  <c r="D96" i="1"/>
  <c r="E100" i="1"/>
  <c r="C100" i="1"/>
  <c r="C96" i="1" s="1"/>
  <c r="D101" i="1"/>
  <c r="D97" i="1"/>
  <c r="E101" i="1"/>
  <c r="C101" i="1"/>
  <c r="C97" i="1" s="1"/>
  <c r="F115" i="1"/>
  <c r="F116" i="1"/>
  <c r="F111" i="1"/>
  <c r="F107" i="1"/>
  <c r="F103" i="1"/>
  <c r="F91" i="1"/>
  <c r="F87" i="1"/>
  <c r="F83" i="1"/>
  <c r="F84" i="1"/>
  <c r="C67" i="1"/>
  <c r="C68" i="1"/>
  <c r="F76" i="1"/>
  <c r="F75" i="1"/>
  <c r="F71" i="1"/>
  <c r="F63" i="1"/>
  <c r="F55" i="1"/>
  <c r="F51" i="1"/>
  <c r="F52" i="1"/>
  <c r="F45" i="1"/>
  <c r="F44" i="1"/>
  <c r="F40" i="1"/>
  <c r="F36" i="1"/>
  <c r="F35" i="1"/>
  <c r="F31" i="1"/>
  <c r="F28" i="1"/>
  <c r="F27" i="1"/>
  <c r="F23" i="1"/>
  <c r="F24" i="1"/>
  <c r="F25" i="1"/>
  <c r="E422" i="1"/>
  <c r="D402" i="1"/>
  <c r="E402" i="1"/>
  <c r="E398" i="1" s="1"/>
  <c r="C402" i="1"/>
  <c r="C398" i="1" s="1"/>
  <c r="C397" i="1" s="1"/>
  <c r="D368" i="1"/>
  <c r="E368" i="1"/>
  <c r="F368" i="1"/>
  <c r="C368" i="1"/>
  <c r="C363" i="1" s="1"/>
  <c r="C362" i="1" s="1"/>
  <c r="C369" i="1"/>
  <c r="D387" i="1"/>
  <c r="E387" i="1"/>
  <c r="C387" i="1"/>
  <c r="E393" i="1"/>
  <c r="F393" i="1" s="1"/>
  <c r="D393" i="1"/>
  <c r="C393" i="1"/>
  <c r="D371" i="1"/>
  <c r="D366" i="1"/>
  <c r="D13" i="1"/>
  <c r="E371" i="1"/>
  <c r="E366" i="1" s="1"/>
  <c r="E13" i="1" s="1"/>
  <c r="C371" i="1"/>
  <c r="C366" i="1"/>
  <c r="C13" i="1"/>
  <c r="E380" i="1"/>
  <c r="D380" i="1"/>
  <c r="C380" i="1"/>
  <c r="D79" i="1"/>
  <c r="D78" i="1" s="1"/>
  <c r="F78" i="1" s="1"/>
  <c r="E79" i="1"/>
  <c r="C79" i="1"/>
  <c r="C78" i="1" s="1"/>
  <c r="D80" i="1"/>
  <c r="E80" i="1"/>
  <c r="F80" i="1"/>
  <c r="C80" i="1"/>
  <c r="E90" i="1"/>
  <c r="D90" i="1"/>
  <c r="F90" i="1" s="1"/>
  <c r="C90" i="1"/>
  <c r="E453" i="1"/>
  <c r="D422" i="1"/>
  <c r="D421" i="1"/>
  <c r="C422" i="1"/>
  <c r="D423" i="1"/>
  <c r="E423" i="1"/>
  <c r="F423" i="1" s="1"/>
  <c r="C423" i="1"/>
  <c r="D424" i="1"/>
  <c r="E424" i="1"/>
  <c r="E400" i="1" s="1"/>
  <c r="F400" i="1" s="1"/>
  <c r="C424" i="1"/>
  <c r="D403" i="1"/>
  <c r="E403" i="1"/>
  <c r="C403" i="1"/>
  <c r="D404" i="1"/>
  <c r="E404" i="1"/>
  <c r="C404" i="1"/>
  <c r="E417" i="1"/>
  <c r="F417" i="1" s="1"/>
  <c r="D417" i="1"/>
  <c r="C417" i="1"/>
  <c r="D386" i="1"/>
  <c r="F386" i="1" s="1"/>
  <c r="E386" i="1"/>
  <c r="C386" i="1"/>
  <c r="D388" i="1"/>
  <c r="D365" i="1" s="1"/>
  <c r="E388" i="1"/>
  <c r="C388" i="1"/>
  <c r="C365" i="1"/>
  <c r="C95" i="1"/>
  <c r="D450" i="1"/>
  <c r="E450" i="1"/>
  <c r="D451" i="1"/>
  <c r="D447" i="1"/>
  <c r="E451" i="1"/>
  <c r="E447" i="1" s="1"/>
  <c r="F447" i="1" s="1"/>
  <c r="C451" i="1"/>
  <c r="C449" i="1" s="1"/>
  <c r="D452" i="1"/>
  <c r="F452" i="1" s="1"/>
  <c r="D448" i="1"/>
  <c r="E452" i="1"/>
  <c r="C452" i="1"/>
  <c r="E465" i="1"/>
  <c r="F465" i="1" s="1"/>
  <c r="D465" i="1"/>
  <c r="C465" i="1"/>
  <c r="E461" i="1"/>
  <c r="F461" i="1" s="1"/>
  <c r="D461" i="1"/>
  <c r="C461" i="1"/>
  <c r="E457" i="1"/>
  <c r="D457" i="1"/>
  <c r="F457" i="1" s="1"/>
  <c r="C457" i="1"/>
  <c r="E433" i="1"/>
  <c r="F433" i="1" s="1"/>
  <c r="D433" i="1"/>
  <c r="C433" i="1"/>
  <c r="D303" i="1"/>
  <c r="E303" i="1"/>
  <c r="F303" i="1" s="1"/>
  <c r="C303" i="1"/>
  <c r="C305" i="1"/>
  <c r="C253" i="1"/>
  <c r="D259" i="1"/>
  <c r="D258" i="1" s="1"/>
  <c r="F258" i="1" s="1"/>
  <c r="E259" i="1"/>
  <c r="C259" i="1"/>
  <c r="D260" i="1"/>
  <c r="E260" i="1"/>
  <c r="C260" i="1"/>
  <c r="D261" i="1"/>
  <c r="E261" i="1"/>
  <c r="C261" i="1"/>
  <c r="E262" i="1"/>
  <c r="F262" i="1"/>
  <c r="D262" i="1"/>
  <c r="C262" i="1"/>
  <c r="E266" i="1"/>
  <c r="F266" i="1" s="1"/>
  <c r="D266" i="1"/>
  <c r="C266" i="1"/>
  <c r="D179" i="1"/>
  <c r="E179" i="1"/>
  <c r="C179" i="1"/>
  <c r="D191" i="1"/>
  <c r="E191" i="1"/>
  <c r="C191" i="1"/>
  <c r="D192" i="1"/>
  <c r="D190" i="1"/>
  <c r="E192" i="1"/>
  <c r="C192" i="1"/>
  <c r="D193" i="1"/>
  <c r="E193" i="1"/>
  <c r="C193" i="1"/>
  <c r="E186" i="1"/>
  <c r="F186" i="1" s="1"/>
  <c r="D186" i="1"/>
  <c r="C186" i="1"/>
  <c r="D167" i="1"/>
  <c r="E167" i="1"/>
  <c r="C167" i="1"/>
  <c r="D168" i="1"/>
  <c r="F168" i="1"/>
  <c r="E168" i="1"/>
  <c r="C168" i="1"/>
  <c r="D169" i="1"/>
  <c r="E169" i="1"/>
  <c r="F169" i="1" s="1"/>
  <c r="C169" i="1"/>
  <c r="C121" i="1" s="1"/>
  <c r="C118" i="1" s="1"/>
  <c r="E170" i="1"/>
  <c r="F170" i="1"/>
  <c r="D170" i="1"/>
  <c r="C170" i="1"/>
  <c r="E114" i="1"/>
  <c r="F114" i="1"/>
  <c r="D114" i="1"/>
  <c r="C114" i="1"/>
  <c r="D369" i="1"/>
  <c r="E369" i="1"/>
  <c r="E364" i="1" s="1"/>
  <c r="D370" i="1"/>
  <c r="E370" i="1"/>
  <c r="E365" i="1" s="1"/>
  <c r="C370" i="1"/>
  <c r="D335" i="1"/>
  <c r="D334" i="1" s="1"/>
  <c r="E335" i="1"/>
  <c r="F335" i="1" s="1"/>
  <c r="C335" i="1"/>
  <c r="D336" i="1"/>
  <c r="E336" i="1"/>
  <c r="C336" i="1"/>
  <c r="D337" i="1"/>
  <c r="E337" i="1"/>
  <c r="E317" i="1"/>
  <c r="C337" i="1"/>
  <c r="D319" i="1"/>
  <c r="E319" i="1"/>
  <c r="F319" i="1" s="1"/>
  <c r="C319" i="1"/>
  <c r="E330" i="1"/>
  <c r="D330" i="1"/>
  <c r="F330" i="1" s="1"/>
  <c r="C330" i="1"/>
  <c r="E310" i="1"/>
  <c r="F310" i="1" s="1"/>
  <c r="D310" i="1"/>
  <c r="C310" i="1"/>
  <c r="F123" i="1"/>
  <c r="C106" i="1"/>
  <c r="D67" i="1"/>
  <c r="E67" i="1"/>
  <c r="D68" i="1"/>
  <c r="F68" i="1" s="1"/>
  <c r="E68" i="1"/>
  <c r="E74" i="1"/>
  <c r="F74" i="1"/>
  <c r="D74" i="1"/>
  <c r="C74" i="1"/>
  <c r="D20" i="1"/>
  <c r="E20" i="1"/>
  <c r="D19" i="1"/>
  <c r="E19" i="1"/>
  <c r="C19" i="1"/>
  <c r="C20" i="1"/>
  <c r="D21" i="1"/>
  <c r="D17" i="1"/>
  <c r="E21" i="1"/>
  <c r="C21" i="1"/>
  <c r="E42" i="1"/>
  <c r="D42" i="1"/>
  <c r="C42" i="1"/>
  <c r="C453" i="1"/>
  <c r="D453" i="1"/>
  <c r="F453" i="1"/>
  <c r="D343" i="1"/>
  <c r="E343" i="1"/>
  <c r="F343" i="1" s="1"/>
  <c r="C343" i="1"/>
  <c r="D345" i="1"/>
  <c r="E345" i="1"/>
  <c r="C345" i="1"/>
  <c r="C317" i="1" s="1"/>
  <c r="D320" i="1"/>
  <c r="E320" i="1"/>
  <c r="D321" i="1"/>
  <c r="C320" i="1"/>
  <c r="C321" i="1"/>
  <c r="E441" i="1"/>
  <c r="F441" i="1" s="1"/>
  <c r="D441" i="1"/>
  <c r="C441" i="1"/>
  <c r="D440" i="1"/>
  <c r="D400" i="1"/>
  <c r="C440" i="1"/>
  <c r="E439" i="1"/>
  <c r="F439" i="1" s="1"/>
  <c r="D439" i="1"/>
  <c r="C439" i="1"/>
  <c r="C399" i="1" s="1"/>
  <c r="D438" i="1"/>
  <c r="C438" i="1"/>
  <c r="C437" i="1"/>
  <c r="E429" i="1"/>
  <c r="F429" i="1" s="1"/>
  <c r="D429" i="1"/>
  <c r="C429" i="1"/>
  <c r="E425" i="1"/>
  <c r="F425" i="1" s="1"/>
  <c r="D425" i="1"/>
  <c r="C425" i="1"/>
  <c r="E413" i="1"/>
  <c r="F413" i="1" s="1"/>
  <c r="D413" i="1"/>
  <c r="C413" i="1"/>
  <c r="E409" i="1"/>
  <c r="F409" i="1" s="1"/>
  <c r="D409" i="1"/>
  <c r="C409" i="1"/>
  <c r="E405" i="1"/>
  <c r="F405" i="1" s="1"/>
  <c r="D405" i="1"/>
  <c r="C405" i="1"/>
  <c r="E389" i="1"/>
  <c r="F389" i="1" s="1"/>
  <c r="D389" i="1"/>
  <c r="C389" i="1"/>
  <c r="E376" i="1"/>
  <c r="F376" i="1"/>
  <c r="D376" i="1"/>
  <c r="C376" i="1"/>
  <c r="E372" i="1"/>
  <c r="F372" i="1" s="1"/>
  <c r="D372" i="1"/>
  <c r="E358" i="1"/>
  <c r="F358" i="1" s="1"/>
  <c r="D358" i="1"/>
  <c r="C358" i="1"/>
  <c r="E354" i="1"/>
  <c r="F354" i="1" s="1"/>
  <c r="D354" i="1"/>
  <c r="C354" i="1"/>
  <c r="E350" i="1"/>
  <c r="F350" i="1" s="1"/>
  <c r="D350" i="1"/>
  <c r="C350" i="1"/>
  <c r="E346" i="1"/>
  <c r="F346" i="1" s="1"/>
  <c r="D346" i="1"/>
  <c r="C346" i="1"/>
  <c r="E344" i="1"/>
  <c r="D344" i="1"/>
  <c r="D316" i="1" s="1"/>
  <c r="C344" i="1"/>
  <c r="C342" i="1"/>
  <c r="E338" i="1"/>
  <c r="F338" i="1" s="1"/>
  <c r="D338" i="1"/>
  <c r="C338" i="1"/>
  <c r="E326" i="1"/>
  <c r="F326" i="1" s="1"/>
  <c r="D326" i="1"/>
  <c r="C326" i="1"/>
  <c r="E322" i="1"/>
  <c r="F322" i="1" s="1"/>
  <c r="D322" i="1"/>
  <c r="C322" i="1"/>
  <c r="E304" i="1"/>
  <c r="D304" i="1"/>
  <c r="C304" i="1"/>
  <c r="C302" i="1" s="1"/>
  <c r="D305" i="1"/>
  <c r="E298" i="1"/>
  <c r="D298" i="1"/>
  <c r="C298" i="1"/>
  <c r="E297" i="1"/>
  <c r="D297" i="1"/>
  <c r="D281" i="1" s="1"/>
  <c r="C297" i="1"/>
  <c r="C281" i="1"/>
  <c r="E296" i="1"/>
  <c r="E280" i="1" s="1"/>
  <c r="D296" i="1"/>
  <c r="D280" i="1" s="1"/>
  <c r="D278" i="1" s="1"/>
  <c r="C296" i="1"/>
  <c r="C280" i="1"/>
  <c r="E295" i="1"/>
  <c r="F295" i="1" s="1"/>
  <c r="D295" i="1"/>
  <c r="C295" i="1"/>
  <c r="E290" i="1"/>
  <c r="F290" i="1" s="1"/>
  <c r="D290" i="1"/>
  <c r="C290" i="1"/>
  <c r="E286" i="1"/>
  <c r="F286" i="1" s="1"/>
  <c r="D286" i="1"/>
  <c r="C286" i="1"/>
  <c r="E282" i="1"/>
  <c r="C282" i="1"/>
  <c r="E274" i="1"/>
  <c r="D274" i="1"/>
  <c r="F274" i="1" s="1"/>
  <c r="C274" i="1"/>
  <c r="E273" i="1"/>
  <c r="D273" i="1"/>
  <c r="C273" i="1"/>
  <c r="E272" i="1"/>
  <c r="E270" i="1" s="1"/>
  <c r="D272" i="1"/>
  <c r="D248" i="1" s="1"/>
  <c r="C272" i="1"/>
  <c r="E271" i="1"/>
  <c r="D271" i="1"/>
  <c r="D247" i="1"/>
  <c r="D246" i="1" s="1"/>
  <c r="C271" i="1"/>
  <c r="C270" i="1" s="1"/>
  <c r="E254" i="1"/>
  <c r="F254" i="1"/>
  <c r="D254" i="1"/>
  <c r="C254" i="1"/>
  <c r="E253" i="1"/>
  <c r="D253" i="1"/>
  <c r="D249" i="1" s="1"/>
  <c r="E252" i="1"/>
  <c r="D252" i="1"/>
  <c r="C252" i="1"/>
  <c r="C248" i="1" s="1"/>
  <c r="E251" i="1"/>
  <c r="D251" i="1"/>
  <c r="D250" i="1" s="1"/>
  <c r="F250" i="1" s="1"/>
  <c r="C251" i="1"/>
  <c r="C250" i="1" s="1"/>
  <c r="E242" i="1"/>
  <c r="F242" i="1" s="1"/>
  <c r="D242" i="1"/>
  <c r="C242" i="1"/>
  <c r="D241" i="1"/>
  <c r="C241" i="1"/>
  <c r="D240" i="1"/>
  <c r="C240" i="1"/>
  <c r="E239" i="1"/>
  <c r="F239" i="1" s="1"/>
  <c r="D239" i="1"/>
  <c r="D238" i="1" s="1"/>
  <c r="C239" i="1"/>
  <c r="C238" i="1" s="1"/>
  <c r="F231" i="1"/>
  <c r="F230" i="1" s="1"/>
  <c r="E234" i="1"/>
  <c r="F234" i="1" s="1"/>
  <c r="D234" i="1"/>
  <c r="C234" i="1"/>
  <c r="E233" i="1"/>
  <c r="D233" i="1"/>
  <c r="C233" i="1"/>
  <c r="E232" i="1"/>
  <c r="D232" i="1"/>
  <c r="C232" i="1"/>
  <c r="E231" i="1"/>
  <c r="E230" i="1" s="1"/>
  <c r="D231" i="1"/>
  <c r="D230" i="1" s="1"/>
  <c r="C231" i="1"/>
  <c r="C230" i="1" s="1"/>
  <c r="E226" i="1"/>
  <c r="F226" i="1" s="1"/>
  <c r="D226" i="1"/>
  <c r="C226" i="1"/>
  <c r="E222" i="1"/>
  <c r="F222" i="1" s="1"/>
  <c r="D222" i="1"/>
  <c r="C222" i="1"/>
  <c r="E218" i="1"/>
  <c r="F218" i="1" s="1"/>
  <c r="D218" i="1"/>
  <c r="C218" i="1"/>
  <c r="E216" i="1"/>
  <c r="D216" i="1"/>
  <c r="C216" i="1"/>
  <c r="E215" i="1"/>
  <c r="D215" i="1"/>
  <c r="D214" i="1" s="1"/>
  <c r="C215" i="1"/>
  <c r="C214" i="1" s="1"/>
  <c r="E210" i="1"/>
  <c r="F210" i="1" s="1"/>
  <c r="D210" i="1"/>
  <c r="C210" i="1"/>
  <c r="D209" i="1"/>
  <c r="C209" i="1"/>
  <c r="E208" i="1"/>
  <c r="D208" i="1"/>
  <c r="C208" i="1"/>
  <c r="C206" i="1" s="1"/>
  <c r="E207" i="1"/>
  <c r="F207" i="1" s="1"/>
  <c r="D207" i="1"/>
  <c r="D175" i="1" s="1"/>
  <c r="D206" i="1"/>
  <c r="C207" i="1"/>
  <c r="E202" i="1"/>
  <c r="D202" i="1"/>
  <c r="F202" i="1"/>
  <c r="C202" i="1"/>
  <c r="E198" i="1"/>
  <c r="D198" i="1"/>
  <c r="F198" i="1"/>
  <c r="C198" i="1"/>
  <c r="E194" i="1"/>
  <c r="D194" i="1"/>
  <c r="F194" i="1"/>
  <c r="C194" i="1"/>
  <c r="E182" i="1"/>
  <c r="D182" i="1"/>
  <c r="F182" i="1"/>
  <c r="C182" i="1"/>
  <c r="D181" i="1"/>
  <c r="D177" i="1" s="1"/>
  <c r="C181" i="1"/>
  <c r="C177" i="1" s="1"/>
  <c r="C12" i="1" s="1"/>
  <c r="E180" i="1"/>
  <c r="E176" i="1" s="1"/>
  <c r="D180" i="1"/>
  <c r="D178" i="1" s="1"/>
  <c r="C180" i="1"/>
  <c r="E162" i="1"/>
  <c r="F162" i="1" s="1"/>
  <c r="D162" i="1"/>
  <c r="C162" i="1"/>
  <c r="E158" i="1"/>
  <c r="F158" i="1" s="1"/>
  <c r="D158" i="1"/>
  <c r="C158" i="1"/>
  <c r="E154" i="1"/>
  <c r="F154" i="1" s="1"/>
  <c r="D154" i="1"/>
  <c r="C154" i="1"/>
  <c r="D150" i="1"/>
  <c r="C150" i="1"/>
  <c r="D146" i="1"/>
  <c r="C146" i="1"/>
  <c r="D142" i="1"/>
  <c r="C142" i="1"/>
  <c r="E130" i="1"/>
  <c r="F130" i="1" s="1"/>
  <c r="D130" i="1"/>
  <c r="C130" i="1"/>
  <c r="E126" i="1"/>
  <c r="D126" i="1"/>
  <c r="C126" i="1"/>
  <c r="E110" i="1"/>
  <c r="D110" i="1"/>
  <c r="C110" i="1"/>
  <c r="E106" i="1"/>
  <c r="F106" i="1" s="1"/>
  <c r="D106" i="1"/>
  <c r="E102" i="1"/>
  <c r="D102" i="1"/>
  <c r="F102" i="1" s="1"/>
  <c r="C102" i="1"/>
  <c r="E86" i="1"/>
  <c r="D86" i="1"/>
  <c r="F86" i="1" s="1"/>
  <c r="C86" i="1"/>
  <c r="E82" i="1"/>
  <c r="F82" i="1"/>
  <c r="D82" i="1"/>
  <c r="C82" i="1"/>
  <c r="E81" i="1"/>
  <c r="D81" i="1"/>
  <c r="C81" i="1"/>
  <c r="C69" i="1"/>
  <c r="E70" i="1"/>
  <c r="D70" i="1"/>
  <c r="F70" i="1" s="1"/>
  <c r="C70" i="1"/>
  <c r="E69" i="1"/>
  <c r="E62" i="1"/>
  <c r="F62" i="1"/>
  <c r="D62" i="1"/>
  <c r="C62" i="1"/>
  <c r="E61" i="1"/>
  <c r="E60" i="1"/>
  <c r="E59" i="1"/>
  <c r="D59" i="1"/>
  <c r="D58" i="1" s="1"/>
  <c r="C59" i="1"/>
  <c r="C58" i="1" s="1"/>
  <c r="E54" i="1"/>
  <c r="D54" i="1"/>
  <c r="C54" i="1"/>
  <c r="E50" i="1"/>
  <c r="F50" i="1"/>
  <c r="D50" i="1"/>
  <c r="C50" i="1"/>
  <c r="E49" i="1"/>
  <c r="C49" i="1"/>
  <c r="E48" i="1"/>
  <c r="D48" i="1"/>
  <c r="D16" i="1" s="1"/>
  <c r="C48" i="1"/>
  <c r="E47" i="1"/>
  <c r="E46" i="1"/>
  <c r="D47" i="1"/>
  <c r="C47" i="1"/>
  <c r="C15" i="1"/>
  <c r="E38" i="1"/>
  <c r="F38" i="1"/>
  <c r="D38" i="1"/>
  <c r="C38" i="1"/>
  <c r="E34" i="1"/>
  <c r="F34" i="1"/>
  <c r="D34" i="1"/>
  <c r="C34" i="1"/>
  <c r="E30" i="1"/>
  <c r="F30" i="1"/>
  <c r="D30" i="1"/>
  <c r="C30" i="1"/>
  <c r="E26" i="1"/>
  <c r="F26" i="1"/>
  <c r="D26" i="1"/>
  <c r="C26" i="1"/>
  <c r="E22" i="1"/>
  <c r="F22" i="1"/>
  <c r="D22" i="1"/>
  <c r="C22" i="1"/>
  <c r="D66" i="1"/>
  <c r="C446" i="1"/>
  <c r="D315" i="1"/>
  <c r="E401" i="1"/>
  <c r="F19" i="1"/>
  <c r="C98" i="1"/>
  <c r="C447" i="1"/>
  <c r="E95" i="1"/>
  <c r="E446" i="1"/>
  <c r="E449" i="1"/>
  <c r="D363" i="1"/>
  <c r="E150" i="1"/>
  <c r="F150" i="1" s="1"/>
  <c r="E146" i="1"/>
  <c r="F146" i="1" s="1"/>
  <c r="E448" i="1"/>
  <c r="F448" i="1" s="1"/>
  <c r="E98" i="1"/>
  <c r="F98" i="1" s="1"/>
  <c r="F21" i="1"/>
  <c r="E17" i="1"/>
  <c r="C448" i="1"/>
  <c r="E306" i="1"/>
  <c r="F306" i="1" s="1"/>
  <c r="E78" i="1"/>
  <c r="F54" i="1"/>
  <c r="D294" i="1"/>
  <c r="E281" i="1"/>
  <c r="D318" i="1"/>
  <c r="C334" i="1"/>
  <c r="C258" i="1"/>
  <c r="C249" i="1"/>
  <c r="C66" i="1"/>
  <c r="F20" i="1"/>
  <c r="D367" i="1"/>
  <c r="F110" i="1"/>
  <c r="F42" i="1"/>
  <c r="C166" i="1"/>
  <c r="C364" i="1"/>
  <c r="E18" i="1"/>
  <c r="C367" i="1"/>
  <c r="D446" i="1"/>
  <c r="D445" i="1" s="1"/>
  <c r="E318" i="1"/>
  <c r="E120" i="1"/>
  <c r="F120" i="1" s="1"/>
  <c r="F139" i="1"/>
  <c r="C138" i="1"/>
  <c r="C119" i="1"/>
  <c r="F134" i="1"/>
  <c r="C315" i="1"/>
  <c r="C314" i="1" s="1"/>
  <c r="E279" i="1"/>
  <c r="E278" i="1" s="1"/>
  <c r="E166" i="1"/>
  <c r="F124" i="1"/>
  <c r="D120" i="1"/>
  <c r="F100" i="1"/>
  <c r="E96" i="1"/>
  <c r="D95" i="1"/>
  <c r="F95" i="1" s="1"/>
  <c r="F99" i="1"/>
  <c r="E399" i="1"/>
  <c r="D306" i="1"/>
  <c r="E316" i="1"/>
  <c r="E15" i="1"/>
  <c r="E385" i="1"/>
  <c r="D122" i="1"/>
  <c r="E142" i="1"/>
  <c r="F142" i="1" s="1"/>
  <c r="E138" i="1"/>
  <c r="F252" i="1"/>
  <c r="C279" i="1"/>
  <c r="C278" i="1" s="1"/>
  <c r="F283" i="1"/>
  <c r="D282" i="1"/>
  <c r="F282" i="1"/>
  <c r="D279" i="1"/>
  <c r="E214" i="1"/>
  <c r="F214" i="1" s="1"/>
  <c r="C190" i="1"/>
  <c r="F191" i="1"/>
  <c r="F192" i="1"/>
  <c r="E190" i="1"/>
  <c r="F190" i="1"/>
  <c r="F179" i="1"/>
  <c r="C178" i="1"/>
  <c r="F450" i="1"/>
  <c r="F422" i="1"/>
  <c r="C421" i="1"/>
  <c r="C401" i="1"/>
  <c r="F403" i="1"/>
  <c r="F404" i="1"/>
  <c r="C400" i="1"/>
  <c r="F387" i="1"/>
  <c r="F369" i="1"/>
  <c r="D364" i="1"/>
  <c r="E342" i="1"/>
  <c r="F342" i="1" s="1"/>
  <c r="E315" i="1"/>
  <c r="F315" i="1" s="1"/>
  <c r="E314" i="1"/>
  <c r="F166" i="1"/>
  <c r="F298" i="1"/>
  <c r="F167" i="1"/>
  <c r="D166" i="1"/>
  <c r="C385" i="1"/>
  <c r="F18" i="1"/>
  <c r="F251" i="1"/>
  <c r="E250" i="1"/>
  <c r="F271" i="1"/>
  <c r="E248" i="1"/>
  <c r="E246" i="1" s="1"/>
  <c r="F193" i="1"/>
  <c r="E177" i="1"/>
  <c r="F177" i="1"/>
  <c r="E421" i="1"/>
  <c r="F421" i="1" s="1"/>
  <c r="E121" i="1"/>
  <c r="F125" i="1"/>
  <c r="E122" i="1"/>
  <c r="F122" i="1" s="1"/>
  <c r="F141" i="1"/>
  <c r="D121" i="1"/>
  <c r="D138" i="1"/>
  <c r="F138" i="1"/>
  <c r="F140" i="1"/>
  <c r="F296" i="1"/>
  <c r="D398" i="1"/>
  <c r="D397" i="1" s="1"/>
  <c r="D437" i="1"/>
  <c r="F67" i="1"/>
  <c r="E66" i="1"/>
  <c r="F66" i="1" s="1"/>
  <c r="E334" i="1"/>
  <c r="F334" i="1" s="1"/>
  <c r="E363" i="1"/>
  <c r="F363" i="1"/>
  <c r="E367" i="1"/>
  <c r="F367" i="1"/>
  <c r="D98" i="1"/>
  <c r="C294" i="1"/>
  <c r="C17" i="1"/>
  <c r="C18" i="1"/>
  <c r="E258" i="1"/>
  <c r="D399" i="1"/>
  <c r="F399" i="1"/>
  <c r="D401" i="1"/>
  <c r="F401" i="1"/>
  <c r="E247" i="1"/>
  <c r="E94" i="1"/>
  <c r="F94" i="1" s="1"/>
  <c r="E445" i="1"/>
  <c r="F445" i="1" s="1"/>
  <c r="E16" i="1"/>
  <c r="E58" i="1"/>
  <c r="F59" i="1"/>
  <c r="F215" i="1"/>
  <c r="E249" i="1"/>
  <c r="C318" i="1"/>
  <c r="C316" i="1"/>
  <c r="D317" i="1"/>
  <c r="D342" i="1"/>
  <c r="D18" i="1"/>
  <c r="F96" i="1"/>
  <c r="D94" i="1"/>
  <c r="D119" i="1"/>
  <c r="F48" i="1"/>
  <c r="D302" i="1"/>
  <c r="C306" i="1"/>
  <c r="E302" i="1"/>
  <c r="D362" i="1"/>
  <c r="F121" i="1"/>
  <c r="E118" i="1"/>
  <c r="F118" i="1" s="1"/>
  <c r="D118" i="1"/>
  <c r="F246" i="1"/>
  <c r="F119" i="1"/>
  <c r="E14" i="1"/>
  <c r="D314" i="1" l="1"/>
  <c r="F314" i="1" s="1"/>
  <c r="C46" i="1"/>
  <c r="C16" i="1"/>
  <c r="F302" i="1"/>
  <c r="E12" i="1"/>
  <c r="F12" i="1" s="1"/>
  <c r="C445" i="1"/>
  <c r="D46" i="1"/>
  <c r="F46" i="1" s="1"/>
  <c r="F47" i="1"/>
  <c r="D12" i="1"/>
  <c r="F398" i="1"/>
  <c r="E397" i="1"/>
  <c r="F397" i="1" s="1"/>
  <c r="F58" i="1"/>
  <c r="D15" i="1"/>
  <c r="C94" i="1"/>
  <c r="E11" i="1"/>
  <c r="F16" i="1"/>
  <c r="F446" i="1"/>
  <c r="F385" i="1"/>
  <c r="F278" i="1"/>
  <c r="F318" i="1"/>
  <c r="C14" i="1"/>
  <c r="C10" i="1"/>
  <c r="F280" i="1"/>
  <c r="F364" i="1"/>
  <c r="E362" i="1"/>
  <c r="F362" i="1" s="1"/>
  <c r="F247" i="1"/>
  <c r="C176" i="1"/>
  <c r="F248" i="1"/>
  <c r="D176" i="1"/>
  <c r="D174" i="1" s="1"/>
  <c r="E294" i="1"/>
  <c r="F294" i="1" s="1"/>
  <c r="E206" i="1"/>
  <c r="F206" i="1" s="1"/>
  <c r="D270" i="1"/>
  <c r="F270" i="1" s="1"/>
  <c r="F17" i="1"/>
  <c r="E238" i="1"/>
  <c r="F238" i="1" s="1"/>
  <c r="E178" i="1"/>
  <c r="F178" i="1" s="1"/>
  <c r="E437" i="1"/>
  <c r="F437" i="1" s="1"/>
  <c r="D449" i="1"/>
  <c r="F449" i="1" s="1"/>
  <c r="F79" i="1"/>
  <c r="D385" i="1"/>
  <c r="F451" i="1"/>
  <c r="E175" i="1"/>
  <c r="C175" i="1"/>
  <c r="C174" i="1" s="1"/>
  <c r="F279" i="1"/>
  <c r="C247" i="1"/>
  <c r="C246" i="1" s="1"/>
  <c r="F259" i="1"/>
  <c r="E10" i="1" l="1"/>
  <c r="E174" i="1"/>
  <c r="F174" i="1" s="1"/>
  <c r="F175" i="1"/>
  <c r="D11" i="1"/>
  <c r="F11" i="1" s="1"/>
  <c r="F176" i="1"/>
  <c r="D14" i="1"/>
  <c r="F14" i="1" s="1"/>
  <c r="D10" i="1"/>
  <c r="F15" i="1"/>
  <c r="C11" i="1"/>
  <c r="C9" i="1" s="1"/>
  <c r="D9" i="1" l="1"/>
  <c r="E9" i="1"/>
  <c r="F9" i="1" s="1"/>
  <c r="F10" i="1"/>
</calcChain>
</file>

<file path=xl/sharedStrings.xml><?xml version="1.0" encoding="utf-8"?>
<sst xmlns="http://schemas.openxmlformats.org/spreadsheetml/2006/main" count="585" uniqueCount="127">
  <si>
    <t xml:space="preserve">Федеральный бюджет     </t>
  </si>
  <si>
    <t>Областной бюджет</t>
  </si>
  <si>
    <t>Бюджет ГО</t>
  </si>
  <si>
    <t>Всего, в т.ч.</t>
  </si>
  <si>
    <t>Обеспечение деятельности управления сельского хозяйства</t>
  </si>
  <si>
    <t>Создание условий для повышения конкурентоспособности сельскохозяйственной продукции, укрепление финансово-экономического состояния сельхозтоваропроизводителей (субсидирование части затрат)</t>
  </si>
  <si>
    <t>Развитие производства продукции животноводства (субсидирование части затрат)</t>
  </si>
  <si>
    <t>Развитие производства продукции растениеводства (субсидирование части затрат)</t>
  </si>
  <si>
    <t xml:space="preserve">Подпрограмма  «Развитие сельского хозяйства, пищевой и перерабатывающей промышленности» </t>
  </si>
  <si>
    <t>Ремонт и содержание автомобильных дорог общего пользования местного значения</t>
  </si>
  <si>
    <t>Мероприятия, направленные на предупреждение чрезвычайных ситуаций</t>
  </si>
  <si>
    <t>Развитие автоматизированной системы центрального оповещения населения округа</t>
  </si>
  <si>
    <t>Управление средствами фонда для ликвидации чрезвычайных ситуаций</t>
  </si>
  <si>
    <t>Обеспечение деятельности МБУ "Оперативно-диспетчерское управление"</t>
  </si>
  <si>
    <t>Подпрограмма "Защита населения от чрезвычайных ситуаций и обеспечение пожарной безопасности"</t>
  </si>
  <si>
    <t>АПК "Безопасный город"</t>
  </si>
  <si>
    <t>Подпрограмма "Повышение безопасности дорожного движения"</t>
  </si>
  <si>
    <t>Организация и проведение комплексной межведомственной операции "Подросток", спортивных, культурных и иных мероприятий профилактической направленности, муниципальные конкурсы "Лучший дружинник ДНД "СТРАЖ" г.о.г.Чкаловск", "Наставник"</t>
  </si>
  <si>
    <t xml:space="preserve">Проведение профилактических рейдовых мероприятий </t>
  </si>
  <si>
    <t>Подпрограмма "Профилактика безнадзорности, правонарушений, преступлений и незаконного оборота наркотиков"</t>
  </si>
  <si>
    <t>Мероприятия в рамках  муниципальной программы "Развитие малого и среднего предпринимательства в городском округе город Чкаловск Нижегородской области"</t>
  </si>
  <si>
    <t xml:space="preserve">Обеспечение деятельности Управления финансов </t>
  </si>
  <si>
    <t xml:space="preserve">Подпрограмма  "Обеспечение реализации муниципальной программы" </t>
  </si>
  <si>
    <t>Создание условий для роста налоговых и неналоговых доходов бюджета городского округа город Чкаловск</t>
  </si>
  <si>
    <t xml:space="preserve">Подпрограмма  "Организация и совершенствование бюджетного процесса " </t>
  </si>
  <si>
    <t>Содержание муниципального архива</t>
  </si>
  <si>
    <t>Подпрограмма "Развитие архивного дела"</t>
  </si>
  <si>
    <t>Обеспечение деятельности газеты "Знамя"</t>
  </si>
  <si>
    <t>Подпрограмма "Информационная среда"</t>
  </si>
  <si>
    <t>Обеспечение деятельности отдела культуры, туризма и спорта</t>
  </si>
  <si>
    <t>Подпрограмма  «Обеспечение реализации муниципальной программы»</t>
  </si>
  <si>
    <t>Развитие материально-технической базы</t>
  </si>
  <si>
    <t>Физкультурно-оздоровительная и спортивно-массовая работа с населением</t>
  </si>
  <si>
    <t>Обеспечение деятельности учреждений физической культуры и спорта</t>
  </si>
  <si>
    <t>Подпрограмма "Развитие физической культуры и спорта"</t>
  </si>
  <si>
    <t>Создание условий для развития туристической отрасли</t>
  </si>
  <si>
    <t>Подпрограмма "Развитие внутреннего и въездного туризма"</t>
  </si>
  <si>
    <t xml:space="preserve">Бюджет ГО </t>
  </si>
  <si>
    <t>Организация  и проведение культурно-массовых мероприятий</t>
  </si>
  <si>
    <t>Сохранение и развитие материально-технической базы</t>
  </si>
  <si>
    <t>Обеспечение деятельности учреждений культуры</t>
  </si>
  <si>
    <t>Подпрограмма «Наследие»</t>
  </si>
  <si>
    <t>Обеспечение деятельности учреждений дополнительного образования</t>
  </si>
  <si>
    <t>Подпрограмма  «Дополнительное образование»</t>
  </si>
  <si>
    <t>Мероприятия по обращению с твердыми коммунальными отходами</t>
  </si>
  <si>
    <t>Благоустройство территорий городского округа</t>
  </si>
  <si>
    <t>Поддержка коммунального хозяйства</t>
  </si>
  <si>
    <t>Поддержка жилищного хозяйства</t>
  </si>
  <si>
    <t>Подпрограмма "Обеспечение населения качественными услугами в сфере жилищно-коммунального хозяйства и благоустройства"</t>
  </si>
  <si>
    <t>Приобретение жилья детям-сиротам и детям, оставшихся без попечения родителей</t>
  </si>
  <si>
    <t>Подпрограмма "Обеспечение жильем молодых семей,  детей-сирот и отдельных категорий граждан"</t>
  </si>
  <si>
    <t>Обеспечение деятельности информационно-методического центра, централизованной бухгалтерии, учреждения по обеспечению деятельности  образовательных учреждений</t>
  </si>
  <si>
    <t>Управленческая деятельность по организации, обеспечению и проведению образовательного процесса</t>
  </si>
  <si>
    <t>Подпрограмма «Обеспечение реализации муниципальной программы»</t>
  </si>
  <si>
    <t>Развитие и совершенствование кадрового потенциала системы образования</t>
  </si>
  <si>
    <t>Подпрограмма «Ресурсное обеспечение системы образования"</t>
  </si>
  <si>
    <t>Организация работы по патриотическому и духовно-нравственному воспитанию детей</t>
  </si>
  <si>
    <t>Подпрограмма «Патриотическое и духовно-нравственное воспитание молодежи»</t>
  </si>
  <si>
    <t>Обеспечение деятельности учреждений дополнительного образования детей</t>
  </si>
  <si>
    <t>Подпрограмма «Развитие дополнительного образования и воспитания детей и молодежи»</t>
  </si>
  <si>
    <t>Обеспечение деятельности дошкольных образовательных учреждений</t>
  </si>
  <si>
    <t>Организация временного трудоустройства детей</t>
  </si>
  <si>
    <t>Организация отдыха детей</t>
  </si>
  <si>
    <t>Обеспечение деятельности общеобразовательных учреждений, переход на ФГОС основного общего образования</t>
  </si>
  <si>
    <t>Подпрограмма "Развитие дошкольного и общего образования"</t>
  </si>
  <si>
    <t>ИТОГО</t>
  </si>
  <si>
    <t>Процент исполнения к отчетному периоду</t>
  </si>
  <si>
    <t>Исполнение финансирования за отчетный  период  (кассовые расходы), тыс. рублей</t>
  </si>
  <si>
    <t>Уточненный план  бюджетных ассигнований на год, тыс. рублей</t>
  </si>
  <si>
    <t>Объем финансирования, предусмотренный в утвержденной муниципальной программе на год</t>
  </si>
  <si>
    <t>Наименование вида бюджета</t>
  </si>
  <si>
    <t>Наименование мероприятий подпрограмм</t>
  </si>
  <si>
    <t>о финансировании муниципальных программ городского округа город Чкаловск Нижегородской области</t>
  </si>
  <si>
    <t xml:space="preserve">   О Т Ч Е Т</t>
  </si>
  <si>
    <t>Обеспечение функционирования модели персонифицированного финансирования дополнительного образования детей</t>
  </si>
  <si>
    <t>Благоустройство сельских территорий</t>
  </si>
  <si>
    <t>Современный облик сельских территорий</t>
  </si>
  <si>
    <t>Муниципальная программа "Развитие системы образования  городского округа город Чкаловск Нижегородской области"</t>
  </si>
  <si>
    <t>Муниципальная программа "Строительство инфраструктурных объектов городского округа город Чкаловск Нижегородской области"</t>
  </si>
  <si>
    <t>Мероприятия в рамках муниципальной программы "Строительство инфраструктурных объектов муниципальной собственности городского округа город Чкаловск Нижегородской области"</t>
  </si>
  <si>
    <t>Муниципальная программа "Жилищная политика, поддержка жилищно-коммунального хозяйства и благоустройства на территории городского округа город Чкаловск Нижегородской области</t>
  </si>
  <si>
    <t>Реализация проектов инициативного бюджетирования "Вам решать!"</t>
  </si>
  <si>
    <t>Муниципальная программа "Развитие культуры, туризма и спорта и молодежной политики в городском округе город Чкаловск Нижегородской области</t>
  </si>
  <si>
    <t>Подпрограмма "Развитие молодежной политики"</t>
  </si>
  <si>
    <t xml:space="preserve">Организация и проведение мероприятий в сфере молодежной политики </t>
  </si>
  <si>
    <t>Муниципальная программа "Информационное общество и внедрение современных информационных технологий в городском округе город Чкаловск Нижегородской области"</t>
  </si>
  <si>
    <t>Муниципальная программа "Управление муниципальными финансами городского округа город Чкаловск Нижегородской области"</t>
  </si>
  <si>
    <t>Муниципальная программа "Обеспечение безопасности населения городского округа город Чкаловск Нижегородской области"</t>
  </si>
  <si>
    <t>Подпрограмма "Профилактика противодействия терроризму и экстремизму"</t>
  </si>
  <si>
    <t>Информационное обеспечение дискредитации идеологии терроризма и экстремизма. Противодействие распространения идеологии радикального ислама и терроризма среди трудовых мигрантов, выходцев из стран Центрально-Азиатского региона и стран с повышенной терриристической опасностью</t>
  </si>
  <si>
    <t>Муниципальная программа "Дорожная деятельность на территории городского округа город Чкаловск Нижегородской области"</t>
  </si>
  <si>
    <t>Подпрограмма "Развитие дорожной инфраструктуры"</t>
  </si>
  <si>
    <t>Муниципальная программа "Развитие агропромышленного комплекса городского округа город Чкаловск Нижегородской области"</t>
  </si>
  <si>
    <t>Подпрограмма "Комплексное развитие сельских территорий городского округа город Чкаловск Нижегородской области"</t>
  </si>
  <si>
    <t>Муниципальная программа "Формирование современной городской среды на территории городского округа город Чкаловск Нижегородской области"</t>
  </si>
  <si>
    <t>Прочие мероприятия в рамках муниципальной программы "Формирование современной городской среды на территории городского округа город Чкаловск Нижегородской области"</t>
  </si>
  <si>
    <t>Муниципальная программа "Развитие малого и среднего предпринимательства на территории городского округа город Чкаловск Нижегородской области"</t>
  </si>
  <si>
    <t>Расходы на реализацию мероприятий по исполнению требований по антитеррористической защмщенности объектов образования</t>
  </si>
  <si>
    <t>Реконструкция водозаборных сооружений г. Чкаловск</t>
  </si>
  <si>
    <t>Субсидия по концессионному соглашению в отношении объектов теплоснабжения, централизованных систем горячего водоснабжения, отдельных объектов таких систем, находящихся в собственности муниципального образования городской округ город Чкаловск Нижегородской области</t>
  </si>
  <si>
    <t>Улучшение жилищных условий граждан, проживающих на территории городского округа город Чкаловск Нижегородской области</t>
  </si>
  <si>
    <t>Организация исполнения бюджета городского округа</t>
  </si>
  <si>
    <t>Предоставление субсидий автономной некоммерческой организации "Чкаловский центр поддержки и предпринимательства"</t>
  </si>
  <si>
    <t>Финансовое обеспечение центров развития и образования детей</t>
  </si>
  <si>
    <t>Региональный проект "Педагоги и наставники"</t>
  </si>
  <si>
    <t>Газификация объектов муниципальной собственности</t>
  </si>
  <si>
    <t>Сохранение и развитие материально-технической базы учреждений, обеспечивающих предоставление услуг в сфере здравоохранения</t>
  </si>
  <si>
    <t xml:space="preserve">Мероприятие в сфере образования </t>
  </si>
  <si>
    <t>Подпрограмма "Повышение эффективности муниципального управления и внедрения современных информационных технологий"</t>
  </si>
  <si>
    <t>Модернизация автоматизированных рабочих мест</t>
  </si>
  <si>
    <t>Информационная поддержка</t>
  </si>
  <si>
    <t xml:space="preserve">Мероприятия, направленные на борьбу с борщевиком Сосновского </t>
  </si>
  <si>
    <t>Подготовка исходно-разрешительной документации, прочие расходы</t>
  </si>
  <si>
    <t>Региональный проект "Формирование комфортной городской среды"</t>
  </si>
  <si>
    <t>Подпрограмма "Переселение граждан на территории Нижегородской области в период с 2024 по 2028 годы из аварийного жилищного фонда, призванного таковым с 1 января 2017г. до 1 января 2022 года"</t>
  </si>
  <si>
    <t>Региональный проект "Жилье"</t>
  </si>
  <si>
    <t xml:space="preserve"> </t>
  </si>
  <si>
    <t>Вовлечение в оборот и комплексная мелиорация земель селькохозяйственного назначения</t>
  </si>
  <si>
    <t>Организация деятельности по оказанию психолого-педагогической, медицинской и социальной помощи</t>
  </si>
  <si>
    <t>Строительство автомобильной дороги местного значения от перекрестка улиц Севостопольская-Краснофлотская до детско-юношевского центра спортивной подготовки</t>
  </si>
  <si>
    <t>Прочие источники</t>
  </si>
  <si>
    <t>Организация транспортного обслуживания населения</t>
  </si>
  <si>
    <t>за 2025 год</t>
  </si>
  <si>
    <t>Строительство школы в г. Чкаловск Нижегородской области</t>
  </si>
  <si>
    <t xml:space="preserve">Обеспечение жильем отдельных категорий граждан </t>
  </si>
  <si>
    <t>Мероприятия для участия во Всероссийском конкурсе по благоустройствуобщественных территорий малых городов и исторических поселений</t>
  </si>
  <si>
    <t>Предоставление жилых помещений для предоставления гражданам, утратившим жилые помещения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</si>
</sst>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.0%"/>
    <numFmt numFmtId="167" formatCode="0.0"/>
    <numFmt numFmtId="168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8" fontId="8" fillId="0" borderId="0" applyFont="0" applyFill="0" applyBorder="0" applyAlignment="0" applyProtection="0"/>
  </cellStyleXfs>
  <cellXfs count="130">
    <xf numFmtId="0" fontId="0" fillId="0" borderId="0" xfId="0"/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/>
    </xf>
    <xf numFmtId="167" fontId="1" fillId="4" borderId="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7" fontId="5" fillId="3" borderId="2" xfId="0" applyNumberFormat="1" applyFont="1" applyFill="1" applyBorder="1" applyAlignment="1">
      <alignment horizontal="center" vertical="center" wrapText="1"/>
    </xf>
    <xf numFmtId="167" fontId="1" fillId="4" borderId="2" xfId="0" applyNumberFormat="1" applyFont="1" applyFill="1" applyBorder="1" applyAlignment="1">
      <alignment horizontal="center" vertical="center" wrapText="1"/>
    </xf>
    <xf numFmtId="167" fontId="5" fillId="3" borderId="2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7" fontId="3" fillId="4" borderId="2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3" fillId="0" borderId="0" xfId="0" applyFont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167" fontId="3" fillId="0" borderId="4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7" fontId="1" fillId="2" borderId="8" xfId="0" applyNumberFormat="1" applyFont="1" applyFill="1" applyBorder="1" applyAlignment="1">
      <alignment horizontal="center" vertical="center" wrapText="1"/>
    </xf>
    <xf numFmtId="167" fontId="1" fillId="2" borderId="4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center" vertical="center"/>
    </xf>
    <xf numFmtId="167" fontId="1" fillId="4" borderId="4" xfId="0" applyNumberFormat="1" applyFont="1" applyFill="1" applyBorder="1" applyAlignment="1">
      <alignment horizontal="center" vertical="center"/>
    </xf>
    <xf numFmtId="167" fontId="1" fillId="4" borderId="3" xfId="0" applyNumberFormat="1" applyFont="1" applyFill="1" applyBorder="1" applyAlignment="1">
      <alignment horizontal="center" vertical="center"/>
    </xf>
    <xf numFmtId="167" fontId="3" fillId="4" borderId="4" xfId="0" applyNumberFormat="1" applyFont="1" applyFill="1" applyBorder="1" applyAlignment="1">
      <alignment horizontal="center" vertical="center"/>
    </xf>
    <xf numFmtId="167" fontId="3" fillId="4" borderId="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167" fontId="3" fillId="3" borderId="2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/>
    </xf>
    <xf numFmtId="167" fontId="5" fillId="3" borderId="8" xfId="0" applyNumberFormat="1" applyFont="1" applyFill="1" applyBorder="1" applyAlignment="1">
      <alignment horizontal="center" vertical="center" wrapText="1"/>
    </xf>
    <xf numFmtId="167" fontId="1" fillId="2" borderId="8" xfId="0" applyNumberFormat="1" applyFont="1" applyFill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6" fontId="1" fillId="4" borderId="3" xfId="0" applyNumberFormat="1" applyFont="1" applyFill="1" applyBorder="1" applyAlignment="1">
      <alignment horizontal="center" vertical="center" wrapText="1"/>
    </xf>
    <xf numFmtId="167" fontId="14" fillId="0" borderId="0" xfId="0" applyNumberFormat="1" applyFont="1" applyFill="1" applyAlignment="1">
      <alignment horizontal="left"/>
    </xf>
    <xf numFmtId="168" fontId="3" fillId="5" borderId="1" xfId="1" applyFont="1" applyFill="1" applyBorder="1" applyAlignment="1">
      <alignment horizontal="left" vertical="center" wrapText="1"/>
    </xf>
    <xf numFmtId="168" fontId="3" fillId="5" borderId="2" xfId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8" fillId="0" borderId="9" xfId="0" applyFont="1" applyBorder="1"/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2" fontId="9" fillId="0" borderId="14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FC151-691E-43A5-9C7F-D86AAB2E90CD}">
  <dimension ref="A1:M2174"/>
  <sheetViews>
    <sheetView tabSelected="1" topLeftCell="A2" workbookViewId="0">
      <selection activeCell="A4" sqref="A4:F4"/>
    </sheetView>
  </sheetViews>
  <sheetFormatPr defaultRowHeight="15.75" x14ac:dyDescent="0.25"/>
  <cols>
    <col min="1" max="1" width="35.5703125" style="6" customWidth="1"/>
    <col min="2" max="2" width="12.140625" style="5" customWidth="1"/>
    <col min="3" max="3" width="17.7109375" style="56" customWidth="1"/>
    <col min="4" max="4" width="17.140625" style="4" customWidth="1"/>
    <col min="5" max="5" width="17.28515625" style="3" customWidth="1"/>
    <col min="6" max="6" width="14" style="3" customWidth="1"/>
    <col min="7" max="7" width="10.7109375" style="2" customWidth="1"/>
    <col min="8" max="9" width="8.85546875" style="1" customWidth="1"/>
  </cols>
  <sheetData>
    <row r="1" spans="1:9" hidden="1" x14ac:dyDescent="0.25">
      <c r="C1" s="57"/>
    </row>
    <row r="2" spans="1:9" x14ac:dyDescent="0.25">
      <c r="A2" s="44"/>
      <c r="B2" s="43"/>
      <c r="C2" s="58"/>
      <c r="D2" s="42"/>
      <c r="E2" s="41"/>
      <c r="F2" s="41"/>
    </row>
    <row r="3" spans="1:9" s="40" customFormat="1" ht="22.15" customHeight="1" x14ac:dyDescent="0.25">
      <c r="A3" s="127" t="s">
        <v>73</v>
      </c>
      <c r="B3" s="127"/>
      <c r="C3" s="127"/>
      <c r="D3" s="127"/>
      <c r="E3" s="127"/>
      <c r="F3" s="127"/>
      <c r="G3" s="39"/>
      <c r="H3" s="38"/>
      <c r="I3" s="38"/>
    </row>
    <row r="4" spans="1:9" s="40" customFormat="1" ht="39" customHeight="1" x14ac:dyDescent="0.25">
      <c r="A4" s="128" t="s">
        <v>72</v>
      </c>
      <c r="B4" s="128"/>
      <c r="C4" s="128"/>
      <c r="D4" s="128"/>
      <c r="E4" s="128"/>
      <c r="F4" s="128"/>
      <c r="G4" s="39"/>
      <c r="H4" s="38"/>
      <c r="I4" s="38"/>
    </row>
    <row r="5" spans="1:9" s="37" customFormat="1" ht="25.5" customHeight="1" thickBot="1" x14ac:dyDescent="0.3">
      <c r="A5" s="129" t="s">
        <v>122</v>
      </c>
      <c r="B5" s="129"/>
      <c r="C5" s="129"/>
      <c r="D5" s="129"/>
      <c r="E5" s="129"/>
      <c r="F5" s="129"/>
      <c r="G5" s="39"/>
      <c r="H5" s="38"/>
      <c r="I5" s="38"/>
    </row>
    <row r="6" spans="1:9" ht="126.75" customHeight="1" x14ac:dyDescent="0.25">
      <c r="A6" s="118" t="s">
        <v>71</v>
      </c>
      <c r="B6" s="120" t="s">
        <v>70</v>
      </c>
      <c r="C6" s="122" t="s">
        <v>69</v>
      </c>
      <c r="D6" s="114" t="s">
        <v>68</v>
      </c>
      <c r="E6" s="116" t="s">
        <v>67</v>
      </c>
      <c r="F6" s="116" t="s">
        <v>66</v>
      </c>
    </row>
    <row r="7" spans="1:9" ht="87.75" customHeight="1" x14ac:dyDescent="0.25">
      <c r="A7" s="119"/>
      <c r="B7" s="121"/>
      <c r="C7" s="123"/>
      <c r="D7" s="115"/>
      <c r="E7" s="117"/>
      <c r="F7" s="117"/>
    </row>
    <row r="8" spans="1:9" ht="15" x14ac:dyDescent="0.25">
      <c r="A8" s="67">
        <v>1</v>
      </c>
      <c r="B8" s="68">
        <v>2</v>
      </c>
      <c r="C8" s="82">
        <v>3</v>
      </c>
      <c r="D8" s="70">
        <v>4</v>
      </c>
      <c r="E8" s="69">
        <v>6</v>
      </c>
      <c r="F8" s="69">
        <v>7</v>
      </c>
    </row>
    <row r="9" spans="1:9" ht="30" customHeight="1" x14ac:dyDescent="0.25">
      <c r="A9" s="124" t="s">
        <v>65</v>
      </c>
      <c r="B9" s="46" t="s">
        <v>3</v>
      </c>
      <c r="C9" s="87">
        <f>SUM(C10:C13)</f>
        <v>1641779.1999999997</v>
      </c>
      <c r="D9" s="88">
        <f>SUM(D10:D12)</f>
        <v>1616774.9000000001</v>
      </c>
      <c r="E9" s="87">
        <f>E10+E11+E12</f>
        <v>1563671.2</v>
      </c>
      <c r="F9" s="83">
        <f>E9/D9</f>
        <v>0.96715454946758506</v>
      </c>
    </row>
    <row r="10" spans="1:9" ht="30" customHeight="1" x14ac:dyDescent="0.25">
      <c r="A10" s="125"/>
      <c r="B10" s="46" t="s">
        <v>2</v>
      </c>
      <c r="C10" s="87">
        <f t="shared" ref="C10:E12" si="0">C15+C95+C119+C175+C247+C279+C303+C315+C363+C398+C446</f>
        <v>755747.7</v>
      </c>
      <c r="D10" s="87">
        <f t="shared" si="0"/>
        <v>755747.7</v>
      </c>
      <c r="E10" s="87">
        <f t="shared" si="0"/>
        <v>735188.79999999993</v>
      </c>
      <c r="F10" s="83">
        <f>E10/D10</f>
        <v>0.97279660923877109</v>
      </c>
      <c r="G10" s="86"/>
    </row>
    <row r="11" spans="1:9" ht="30" customHeight="1" x14ac:dyDescent="0.25">
      <c r="A11" s="125"/>
      <c r="B11" s="46" t="s">
        <v>1</v>
      </c>
      <c r="C11" s="87">
        <f t="shared" si="0"/>
        <v>713558.6</v>
      </c>
      <c r="D11" s="87">
        <f t="shared" si="0"/>
        <v>704247.9</v>
      </c>
      <c r="E11" s="87">
        <f t="shared" si="0"/>
        <v>671703.1</v>
      </c>
      <c r="F11" s="83">
        <f>E11/D11</f>
        <v>0.95378786362018253</v>
      </c>
      <c r="G11" s="86"/>
    </row>
    <row r="12" spans="1:9" ht="30" customHeight="1" x14ac:dyDescent="0.25">
      <c r="A12" s="125"/>
      <c r="B12" s="46" t="s">
        <v>0</v>
      </c>
      <c r="C12" s="87">
        <f t="shared" si="0"/>
        <v>171672.9</v>
      </c>
      <c r="D12" s="87">
        <f t="shared" si="0"/>
        <v>156779.30000000002</v>
      </c>
      <c r="E12" s="87">
        <f t="shared" si="0"/>
        <v>156779.30000000002</v>
      </c>
      <c r="F12" s="83">
        <f>E12/D12</f>
        <v>1</v>
      </c>
      <c r="G12" s="86"/>
    </row>
    <row r="13" spans="1:9" ht="30" customHeight="1" x14ac:dyDescent="0.25">
      <c r="A13" s="126"/>
      <c r="B13" s="46" t="s">
        <v>120</v>
      </c>
      <c r="C13" s="87">
        <f>C366</f>
        <v>800</v>
      </c>
      <c r="D13" s="87">
        <f>D366</f>
        <v>0</v>
      </c>
      <c r="E13" s="87">
        <f>E366</f>
        <v>0</v>
      </c>
      <c r="F13" s="83">
        <v>0</v>
      </c>
      <c r="G13" s="86"/>
    </row>
    <row r="14" spans="1:9" ht="30" customHeight="1" x14ac:dyDescent="0.25">
      <c r="A14" s="99" t="s">
        <v>77</v>
      </c>
      <c r="B14" s="47" t="s">
        <v>3</v>
      </c>
      <c r="C14" s="11">
        <f>C15+C16+C17</f>
        <v>548211.4</v>
      </c>
      <c r="D14" s="21">
        <f>SUM(D15:D17)</f>
        <v>547248.6</v>
      </c>
      <c r="E14" s="11">
        <f>SUM(E15:E17)</f>
        <v>537702.9</v>
      </c>
      <c r="F14" s="71">
        <f>E14/D14</f>
        <v>0.98255692202775857</v>
      </c>
    </row>
    <row r="15" spans="1:9" ht="30" customHeight="1" x14ac:dyDescent="0.25">
      <c r="A15" s="99"/>
      <c r="B15" s="47" t="s">
        <v>2</v>
      </c>
      <c r="C15" s="11">
        <f t="shared" ref="C15:E16" si="1">C19+C47+C59+C67+C79</f>
        <v>194674.3</v>
      </c>
      <c r="D15" s="11">
        <f t="shared" si="1"/>
        <v>194674.3</v>
      </c>
      <c r="E15" s="11">
        <f t="shared" si="1"/>
        <v>194103.90000000002</v>
      </c>
      <c r="F15" s="71">
        <f>E15/D15</f>
        <v>0.99706997790668839</v>
      </c>
    </row>
    <row r="16" spans="1:9" ht="30" customHeight="1" x14ac:dyDescent="0.25">
      <c r="A16" s="99"/>
      <c r="B16" s="47" t="s">
        <v>1</v>
      </c>
      <c r="C16" s="11">
        <f t="shared" si="1"/>
        <v>330835.40000000008</v>
      </c>
      <c r="D16" s="11">
        <f t="shared" si="1"/>
        <v>329872.60000000003</v>
      </c>
      <c r="E16" s="11">
        <f t="shared" si="1"/>
        <v>320897.30000000005</v>
      </c>
      <c r="F16" s="71">
        <f>E16/D16</f>
        <v>0.97279161712733953</v>
      </c>
    </row>
    <row r="17" spans="1:6" ht="30" customHeight="1" x14ac:dyDescent="0.25">
      <c r="A17" s="99"/>
      <c r="B17" s="47" t="s">
        <v>0</v>
      </c>
      <c r="C17" s="11">
        <f>C21</f>
        <v>22701.7</v>
      </c>
      <c r="D17" s="11">
        <f>D21</f>
        <v>22701.7</v>
      </c>
      <c r="E17" s="11">
        <f>E21</f>
        <v>22701.7</v>
      </c>
      <c r="F17" s="71">
        <f>E17/D17</f>
        <v>1</v>
      </c>
    </row>
    <row r="18" spans="1:6" ht="30" customHeight="1" x14ac:dyDescent="0.25">
      <c r="A18" s="100" t="s">
        <v>64</v>
      </c>
      <c r="B18" s="49" t="s">
        <v>3</v>
      </c>
      <c r="C18" s="12">
        <f>C19+C20+C21</f>
        <v>484709.10000000003</v>
      </c>
      <c r="D18" s="33">
        <f>D19+D20+D21</f>
        <v>483746.3</v>
      </c>
      <c r="E18" s="12">
        <f>E19+E20+E21</f>
        <v>474607.10000000003</v>
      </c>
      <c r="F18" s="26">
        <f t="shared" ref="F18:F28" si="2">E18/D18</f>
        <v>0.98110745239808561</v>
      </c>
    </row>
    <row r="19" spans="1:6" ht="30" customHeight="1" x14ac:dyDescent="0.25">
      <c r="A19" s="100"/>
      <c r="B19" s="49" t="s">
        <v>2</v>
      </c>
      <c r="C19" s="12">
        <f t="shared" ref="C19:E21" si="3">C23+C27+C31+C35+C39+C43</f>
        <v>137634.29999999999</v>
      </c>
      <c r="D19" s="12">
        <f t="shared" si="3"/>
        <v>137634.29999999999</v>
      </c>
      <c r="E19" s="12">
        <f t="shared" si="3"/>
        <v>137314.90000000002</v>
      </c>
      <c r="F19" s="26">
        <f t="shared" si="2"/>
        <v>0.99767935754386827</v>
      </c>
    </row>
    <row r="20" spans="1:6" ht="30" customHeight="1" x14ac:dyDescent="0.25">
      <c r="A20" s="100"/>
      <c r="B20" s="49" t="s">
        <v>1</v>
      </c>
      <c r="C20" s="12">
        <f t="shared" si="3"/>
        <v>324373.10000000003</v>
      </c>
      <c r="D20" s="12">
        <f t="shared" si="3"/>
        <v>323410.3</v>
      </c>
      <c r="E20" s="12">
        <f t="shared" si="3"/>
        <v>314590.5</v>
      </c>
      <c r="F20" s="26">
        <f t="shared" si="2"/>
        <v>0.9727287597210108</v>
      </c>
    </row>
    <row r="21" spans="1:6" ht="30" customHeight="1" x14ac:dyDescent="0.25">
      <c r="A21" s="100"/>
      <c r="B21" s="49" t="s">
        <v>0</v>
      </c>
      <c r="C21" s="12">
        <f t="shared" si="3"/>
        <v>22701.7</v>
      </c>
      <c r="D21" s="12">
        <f t="shared" si="3"/>
        <v>22701.7</v>
      </c>
      <c r="E21" s="12">
        <f t="shared" si="3"/>
        <v>22701.7</v>
      </c>
      <c r="F21" s="26">
        <f t="shared" si="2"/>
        <v>1</v>
      </c>
    </row>
    <row r="22" spans="1:6" ht="30" customHeight="1" x14ac:dyDescent="0.25">
      <c r="A22" s="98" t="s">
        <v>63</v>
      </c>
      <c r="B22" s="50" t="s">
        <v>3</v>
      </c>
      <c r="C22" s="20">
        <f>C23+C24+C25</f>
        <v>287295.5</v>
      </c>
      <c r="D22" s="53">
        <f>D23+D24+D25</f>
        <v>286332.69999999995</v>
      </c>
      <c r="E22" s="20">
        <f>E23+E24+E25</f>
        <v>280451</v>
      </c>
      <c r="F22" s="25">
        <f t="shared" si="2"/>
        <v>0.97945851102581039</v>
      </c>
    </row>
    <row r="23" spans="1:6" ht="30" customHeight="1" x14ac:dyDescent="0.25">
      <c r="A23" s="98"/>
      <c r="B23" s="51" t="s">
        <v>2</v>
      </c>
      <c r="C23" s="18">
        <v>68405.899999999994</v>
      </c>
      <c r="D23" s="19">
        <v>68405.899999999994</v>
      </c>
      <c r="E23" s="18">
        <v>68169.600000000006</v>
      </c>
      <c r="F23" s="24">
        <f t="shared" si="2"/>
        <v>0.9965456196029876</v>
      </c>
    </row>
    <row r="24" spans="1:6" ht="30" customHeight="1" x14ac:dyDescent="0.25">
      <c r="A24" s="98"/>
      <c r="B24" s="51" t="s">
        <v>1</v>
      </c>
      <c r="C24" s="18">
        <v>213666.1</v>
      </c>
      <c r="D24" s="19">
        <v>212703.3</v>
      </c>
      <c r="E24" s="18">
        <v>207057.9</v>
      </c>
      <c r="F24" s="24">
        <f t="shared" si="2"/>
        <v>0.97345880388315553</v>
      </c>
    </row>
    <row r="25" spans="1:6" ht="30" customHeight="1" x14ac:dyDescent="0.25">
      <c r="A25" s="98"/>
      <c r="B25" s="51" t="s">
        <v>0</v>
      </c>
      <c r="C25" s="18">
        <v>5223.5</v>
      </c>
      <c r="D25" s="19">
        <v>5223.5</v>
      </c>
      <c r="E25" s="18">
        <v>5223.5</v>
      </c>
      <c r="F25" s="24">
        <f t="shared" si="2"/>
        <v>1</v>
      </c>
    </row>
    <row r="26" spans="1:6" ht="30" customHeight="1" x14ac:dyDescent="0.25">
      <c r="A26" s="98" t="s">
        <v>62</v>
      </c>
      <c r="B26" s="50" t="s">
        <v>3</v>
      </c>
      <c r="C26" s="20">
        <f>C27+C28+C29</f>
        <v>3961.3</v>
      </c>
      <c r="D26" s="53">
        <f>D27+D28+D29</f>
        <v>3961.3</v>
      </c>
      <c r="E26" s="20">
        <f>E27+E28+E29</f>
        <v>3713.8</v>
      </c>
      <c r="F26" s="25">
        <f t="shared" si="2"/>
        <v>0.93752051094337718</v>
      </c>
    </row>
    <row r="27" spans="1:6" ht="30" customHeight="1" x14ac:dyDescent="0.25">
      <c r="A27" s="98"/>
      <c r="B27" s="51" t="s">
        <v>2</v>
      </c>
      <c r="C27" s="18">
        <v>3713.8</v>
      </c>
      <c r="D27" s="19">
        <v>3713.8</v>
      </c>
      <c r="E27" s="18">
        <v>3713.8</v>
      </c>
      <c r="F27" s="24">
        <f t="shared" si="2"/>
        <v>1</v>
      </c>
    </row>
    <row r="28" spans="1:6" ht="30" customHeight="1" x14ac:dyDescent="0.25">
      <c r="A28" s="98"/>
      <c r="B28" s="51" t="s">
        <v>1</v>
      </c>
      <c r="C28" s="18">
        <v>247.5</v>
      </c>
      <c r="D28" s="19">
        <v>247.5</v>
      </c>
      <c r="E28" s="18">
        <v>0</v>
      </c>
      <c r="F28" s="24">
        <f t="shared" si="2"/>
        <v>0</v>
      </c>
    </row>
    <row r="29" spans="1:6" ht="30" customHeight="1" x14ac:dyDescent="0.25">
      <c r="A29" s="98"/>
      <c r="B29" s="51" t="s">
        <v>0</v>
      </c>
      <c r="C29" s="18">
        <v>0</v>
      </c>
      <c r="D29" s="19">
        <v>0</v>
      </c>
      <c r="E29" s="18">
        <v>0</v>
      </c>
      <c r="F29" s="24">
        <v>0</v>
      </c>
    </row>
    <row r="30" spans="1:6" ht="30" customHeight="1" x14ac:dyDescent="0.25">
      <c r="A30" s="98" t="s">
        <v>61</v>
      </c>
      <c r="B30" s="50" t="s">
        <v>3</v>
      </c>
      <c r="C30" s="20">
        <f>C31+C32+C33</f>
        <v>523.4</v>
      </c>
      <c r="D30" s="53">
        <f>D31+D32+D33</f>
        <v>523.4</v>
      </c>
      <c r="E30" s="20">
        <f>E31+E32+E33</f>
        <v>452.1</v>
      </c>
      <c r="F30" s="25">
        <f>E30/D30</f>
        <v>0.86377531524646545</v>
      </c>
    </row>
    <row r="31" spans="1:6" ht="30" customHeight="1" x14ac:dyDescent="0.25">
      <c r="A31" s="98"/>
      <c r="B31" s="51" t="s">
        <v>37</v>
      </c>
      <c r="C31" s="18">
        <v>523.4</v>
      </c>
      <c r="D31" s="19">
        <v>523.4</v>
      </c>
      <c r="E31" s="18">
        <v>452.1</v>
      </c>
      <c r="F31" s="24">
        <f>E31/D31</f>
        <v>0.86377531524646545</v>
      </c>
    </row>
    <row r="32" spans="1:6" ht="30" customHeight="1" x14ac:dyDescent="0.25">
      <c r="A32" s="98"/>
      <c r="B32" s="51" t="s">
        <v>1</v>
      </c>
      <c r="C32" s="18">
        <v>0</v>
      </c>
      <c r="D32" s="19">
        <v>0</v>
      </c>
      <c r="E32" s="18">
        <v>0</v>
      </c>
      <c r="F32" s="24">
        <v>0</v>
      </c>
    </row>
    <row r="33" spans="1:6" ht="30" customHeight="1" x14ac:dyDescent="0.25">
      <c r="A33" s="98"/>
      <c r="B33" s="51" t="s">
        <v>0</v>
      </c>
      <c r="C33" s="18">
        <v>0</v>
      </c>
      <c r="D33" s="19">
        <v>0</v>
      </c>
      <c r="E33" s="18">
        <v>0</v>
      </c>
      <c r="F33" s="24">
        <v>0</v>
      </c>
    </row>
    <row r="34" spans="1:6" ht="30" customHeight="1" x14ac:dyDescent="0.25">
      <c r="A34" s="98" t="s">
        <v>60</v>
      </c>
      <c r="B34" s="50" t="s">
        <v>3</v>
      </c>
      <c r="C34" s="20">
        <f>C35+C36+C37</f>
        <v>172274.5</v>
      </c>
      <c r="D34" s="53">
        <f>D35+D36+D37</f>
        <v>172274.5</v>
      </c>
      <c r="E34" s="20">
        <f>E35+E36+E37</f>
        <v>169335.8</v>
      </c>
      <c r="F34" s="25">
        <f>E34/D34</f>
        <v>0.98294175864681066</v>
      </c>
    </row>
    <row r="35" spans="1:6" ht="30" customHeight="1" x14ac:dyDescent="0.25">
      <c r="A35" s="98"/>
      <c r="B35" s="51" t="s">
        <v>37</v>
      </c>
      <c r="C35" s="18">
        <v>64991.199999999997</v>
      </c>
      <c r="D35" s="19">
        <v>64991.199999999997</v>
      </c>
      <c r="E35" s="18">
        <v>64979.4</v>
      </c>
      <c r="F35" s="24">
        <f>E35/D35</f>
        <v>0.99981843695761896</v>
      </c>
    </row>
    <row r="36" spans="1:6" ht="30" customHeight="1" x14ac:dyDescent="0.25">
      <c r="A36" s="98"/>
      <c r="B36" s="51" t="s">
        <v>1</v>
      </c>
      <c r="C36" s="18">
        <v>107283.3</v>
      </c>
      <c r="D36" s="19">
        <v>107283.3</v>
      </c>
      <c r="E36" s="18">
        <v>104356.4</v>
      </c>
      <c r="F36" s="24">
        <f>E36/D36</f>
        <v>0.97271802787572703</v>
      </c>
    </row>
    <row r="37" spans="1:6" ht="30" customHeight="1" x14ac:dyDescent="0.25">
      <c r="A37" s="98"/>
      <c r="B37" s="51" t="s">
        <v>0</v>
      </c>
      <c r="C37" s="18">
        <v>0</v>
      </c>
      <c r="D37" s="19">
        <v>0</v>
      </c>
      <c r="E37" s="18">
        <v>0</v>
      </c>
      <c r="F37" s="24">
        <v>0</v>
      </c>
    </row>
    <row r="38" spans="1:6" ht="30" customHeight="1" x14ac:dyDescent="0.25">
      <c r="A38" s="95" t="s">
        <v>103</v>
      </c>
      <c r="B38" s="50" t="s">
        <v>3</v>
      </c>
      <c r="C38" s="36">
        <f>C40</f>
        <v>3112</v>
      </c>
      <c r="D38" s="22">
        <f>D40</f>
        <v>3112</v>
      </c>
      <c r="E38" s="36">
        <f>E40</f>
        <v>3112</v>
      </c>
      <c r="F38" s="35">
        <f>E38/D38</f>
        <v>1</v>
      </c>
    </row>
    <row r="39" spans="1:6" ht="30" customHeight="1" x14ac:dyDescent="0.25">
      <c r="A39" s="96"/>
      <c r="B39" s="51" t="s">
        <v>37</v>
      </c>
      <c r="C39" s="18">
        <v>0</v>
      </c>
      <c r="D39" s="19">
        <v>0</v>
      </c>
      <c r="E39" s="18">
        <v>0</v>
      </c>
      <c r="F39" s="24">
        <v>0</v>
      </c>
    </row>
    <row r="40" spans="1:6" ht="30" customHeight="1" x14ac:dyDescent="0.25">
      <c r="A40" s="96"/>
      <c r="B40" s="51" t="s">
        <v>1</v>
      </c>
      <c r="C40" s="18">
        <v>3112</v>
      </c>
      <c r="D40" s="19">
        <v>3112</v>
      </c>
      <c r="E40" s="18">
        <v>3112</v>
      </c>
      <c r="F40" s="24">
        <f>E40/D40</f>
        <v>1</v>
      </c>
    </row>
    <row r="41" spans="1:6" ht="30" customHeight="1" x14ac:dyDescent="0.25">
      <c r="A41" s="97"/>
      <c r="B41" s="51" t="s">
        <v>0</v>
      </c>
      <c r="C41" s="18">
        <v>0</v>
      </c>
      <c r="D41" s="19">
        <v>0</v>
      </c>
      <c r="E41" s="18">
        <v>0</v>
      </c>
      <c r="F41" s="24">
        <v>0</v>
      </c>
    </row>
    <row r="42" spans="1:6" ht="30" customHeight="1" x14ac:dyDescent="0.25">
      <c r="A42" s="95" t="s">
        <v>104</v>
      </c>
      <c r="B42" s="50" t="s">
        <v>3</v>
      </c>
      <c r="C42" s="36">
        <f>C43+C44+C45</f>
        <v>17542.400000000001</v>
      </c>
      <c r="D42" s="22">
        <f>D43+D44+D45</f>
        <v>17542.400000000001</v>
      </c>
      <c r="E42" s="36">
        <f>E43+E44+E45</f>
        <v>17542.400000000001</v>
      </c>
      <c r="F42" s="35">
        <f>E42/D42</f>
        <v>1</v>
      </c>
    </row>
    <row r="43" spans="1:6" ht="30" customHeight="1" x14ac:dyDescent="0.25">
      <c r="A43" s="96"/>
      <c r="B43" s="51" t="s">
        <v>37</v>
      </c>
      <c r="C43" s="18">
        <v>0</v>
      </c>
      <c r="D43" s="19">
        <v>0</v>
      </c>
      <c r="E43" s="18">
        <v>0</v>
      </c>
      <c r="F43" s="24">
        <v>0</v>
      </c>
    </row>
    <row r="44" spans="1:6" ht="30" customHeight="1" x14ac:dyDescent="0.25">
      <c r="A44" s="96"/>
      <c r="B44" s="51" t="s">
        <v>1</v>
      </c>
      <c r="C44" s="18">
        <v>64.2</v>
      </c>
      <c r="D44" s="19">
        <v>64.2</v>
      </c>
      <c r="E44" s="18">
        <v>64.2</v>
      </c>
      <c r="F44" s="24">
        <f>E44/D44</f>
        <v>1</v>
      </c>
    </row>
    <row r="45" spans="1:6" ht="30" customHeight="1" x14ac:dyDescent="0.25">
      <c r="A45" s="97"/>
      <c r="B45" s="51" t="s">
        <v>0</v>
      </c>
      <c r="C45" s="18">
        <v>17478.2</v>
      </c>
      <c r="D45" s="19">
        <v>17478.2</v>
      </c>
      <c r="E45" s="18">
        <v>17478.2</v>
      </c>
      <c r="F45" s="24">
        <f>E45/D45</f>
        <v>1</v>
      </c>
    </row>
    <row r="46" spans="1:6" ht="30" customHeight="1" x14ac:dyDescent="0.25">
      <c r="A46" s="100" t="s">
        <v>59</v>
      </c>
      <c r="B46" s="49" t="s">
        <v>3</v>
      </c>
      <c r="C46" s="12">
        <f>SUM(C47:C48)</f>
        <v>20946.099999999999</v>
      </c>
      <c r="D46" s="33">
        <f>SUM(D47:D48)</f>
        <v>20946.099999999999</v>
      </c>
      <c r="E46" s="12">
        <f>SUM(E47:E48)</f>
        <v>20894.3</v>
      </c>
      <c r="F46" s="26">
        <f>E46/D46</f>
        <v>0.99752698593055511</v>
      </c>
    </row>
    <row r="47" spans="1:6" ht="30" customHeight="1" x14ac:dyDescent="0.25">
      <c r="A47" s="100"/>
      <c r="B47" s="49" t="s">
        <v>2</v>
      </c>
      <c r="C47" s="12">
        <f>C51+C55</f>
        <v>20696.099999999999</v>
      </c>
      <c r="D47" s="33">
        <f>D51+D55</f>
        <v>20696.099999999999</v>
      </c>
      <c r="E47" s="12">
        <f>E51+E55</f>
        <v>20644.3</v>
      </c>
      <c r="F47" s="26">
        <f>E47/D47</f>
        <v>0.99749711298263932</v>
      </c>
    </row>
    <row r="48" spans="1:6" ht="30" customHeight="1" x14ac:dyDescent="0.25">
      <c r="A48" s="100"/>
      <c r="B48" s="49" t="s">
        <v>1</v>
      </c>
      <c r="C48" s="12">
        <f>C52</f>
        <v>250</v>
      </c>
      <c r="D48" s="33">
        <f>D52</f>
        <v>250</v>
      </c>
      <c r="E48" s="12">
        <f>E52</f>
        <v>250</v>
      </c>
      <c r="F48" s="26">
        <f>E48/D48</f>
        <v>1</v>
      </c>
    </row>
    <row r="49" spans="1:6" ht="30" customHeight="1" x14ac:dyDescent="0.25">
      <c r="A49" s="100"/>
      <c r="B49" s="49" t="s">
        <v>0</v>
      </c>
      <c r="C49" s="12">
        <f>C53+C61</f>
        <v>0</v>
      </c>
      <c r="D49" s="33">
        <v>0</v>
      </c>
      <c r="E49" s="13">
        <f>E53</f>
        <v>0</v>
      </c>
      <c r="F49" s="28">
        <v>0</v>
      </c>
    </row>
    <row r="50" spans="1:6" ht="30" customHeight="1" x14ac:dyDescent="0.25">
      <c r="A50" s="98" t="s">
        <v>58</v>
      </c>
      <c r="B50" s="50" t="s">
        <v>3</v>
      </c>
      <c r="C50" s="20">
        <f>C51+C52+C53</f>
        <v>5982.3</v>
      </c>
      <c r="D50" s="53">
        <f>D51+D52+D53</f>
        <v>5982.3</v>
      </c>
      <c r="E50" s="20">
        <f>E51+E52+E53</f>
        <v>5982.3</v>
      </c>
      <c r="F50" s="25">
        <f>E50/D50</f>
        <v>1</v>
      </c>
    </row>
    <row r="51" spans="1:6" ht="30" customHeight="1" x14ac:dyDescent="0.25">
      <c r="A51" s="98"/>
      <c r="B51" s="51" t="s">
        <v>37</v>
      </c>
      <c r="C51" s="18">
        <v>5732.3</v>
      </c>
      <c r="D51" s="19">
        <v>5732.3</v>
      </c>
      <c r="E51" s="18">
        <v>5732.3</v>
      </c>
      <c r="F51" s="24">
        <f>E51/D51</f>
        <v>1</v>
      </c>
    </row>
    <row r="52" spans="1:6" ht="30" customHeight="1" x14ac:dyDescent="0.25">
      <c r="A52" s="98"/>
      <c r="B52" s="51" t="s">
        <v>1</v>
      </c>
      <c r="C52" s="18">
        <v>250</v>
      </c>
      <c r="D52" s="19">
        <v>250</v>
      </c>
      <c r="E52" s="18">
        <v>250</v>
      </c>
      <c r="F52" s="24">
        <f>E52/D52</f>
        <v>1</v>
      </c>
    </row>
    <row r="53" spans="1:6" ht="30" customHeight="1" x14ac:dyDescent="0.25">
      <c r="A53" s="98"/>
      <c r="B53" s="51" t="s">
        <v>0</v>
      </c>
      <c r="C53" s="18">
        <v>0</v>
      </c>
      <c r="D53" s="19">
        <v>0</v>
      </c>
      <c r="E53" s="18">
        <v>0</v>
      </c>
      <c r="F53" s="24">
        <v>0</v>
      </c>
    </row>
    <row r="54" spans="1:6" ht="30" customHeight="1" x14ac:dyDescent="0.25">
      <c r="A54" s="98" t="s">
        <v>74</v>
      </c>
      <c r="B54" s="50" t="s">
        <v>3</v>
      </c>
      <c r="C54" s="20">
        <f>C55+C56+C57</f>
        <v>14963.8</v>
      </c>
      <c r="D54" s="53">
        <f>D55+D56+D57</f>
        <v>14963.8</v>
      </c>
      <c r="E54" s="20">
        <f>E55+E56+E57</f>
        <v>14912</v>
      </c>
      <c r="F54" s="25">
        <f>E54/D54</f>
        <v>0.99653831246073865</v>
      </c>
    </row>
    <row r="55" spans="1:6" ht="30" customHeight="1" x14ac:dyDescent="0.25">
      <c r="A55" s="98"/>
      <c r="B55" s="51" t="s">
        <v>37</v>
      </c>
      <c r="C55" s="18">
        <v>14963.8</v>
      </c>
      <c r="D55" s="19">
        <v>14963.8</v>
      </c>
      <c r="E55" s="18">
        <v>14912</v>
      </c>
      <c r="F55" s="24">
        <f>E55/D55</f>
        <v>0.99653831246073865</v>
      </c>
    </row>
    <row r="56" spans="1:6" ht="30" customHeight="1" x14ac:dyDescent="0.25">
      <c r="A56" s="98"/>
      <c r="B56" s="51" t="s">
        <v>1</v>
      </c>
      <c r="C56" s="18">
        <v>0</v>
      </c>
      <c r="D56" s="19">
        <v>0</v>
      </c>
      <c r="E56" s="18">
        <v>0</v>
      </c>
      <c r="F56" s="24">
        <v>0</v>
      </c>
    </row>
    <row r="57" spans="1:6" ht="30" customHeight="1" x14ac:dyDescent="0.25">
      <c r="A57" s="98"/>
      <c r="B57" s="51" t="s">
        <v>0</v>
      </c>
      <c r="C57" s="18">
        <v>0</v>
      </c>
      <c r="D57" s="19">
        <v>0</v>
      </c>
      <c r="E57" s="18">
        <v>0</v>
      </c>
      <c r="F57" s="24">
        <v>0</v>
      </c>
    </row>
    <row r="58" spans="1:6" ht="30" customHeight="1" x14ac:dyDescent="0.25">
      <c r="A58" s="100" t="s">
        <v>57</v>
      </c>
      <c r="B58" s="49" t="s">
        <v>3</v>
      </c>
      <c r="C58" s="12">
        <f>C59</f>
        <v>138</v>
      </c>
      <c r="D58" s="33">
        <f>D59</f>
        <v>138</v>
      </c>
      <c r="E58" s="12">
        <f>E59</f>
        <v>138</v>
      </c>
      <c r="F58" s="26">
        <f>E58/D58</f>
        <v>1</v>
      </c>
    </row>
    <row r="59" spans="1:6" ht="30" customHeight="1" x14ac:dyDescent="0.25">
      <c r="A59" s="100"/>
      <c r="B59" s="49" t="s">
        <v>37</v>
      </c>
      <c r="C59" s="12">
        <f>C63</f>
        <v>138</v>
      </c>
      <c r="D59" s="33">
        <f>D63</f>
        <v>138</v>
      </c>
      <c r="E59" s="12">
        <f>E63</f>
        <v>138</v>
      </c>
      <c r="F59" s="26">
        <f>E59/D59</f>
        <v>1</v>
      </c>
    </row>
    <row r="60" spans="1:6" ht="30" customHeight="1" x14ac:dyDescent="0.25">
      <c r="A60" s="100"/>
      <c r="B60" s="49" t="s">
        <v>1</v>
      </c>
      <c r="C60" s="12">
        <v>0</v>
      </c>
      <c r="D60" s="33">
        <v>0</v>
      </c>
      <c r="E60" s="13">
        <f>E64</f>
        <v>0</v>
      </c>
      <c r="F60" s="28">
        <v>0</v>
      </c>
    </row>
    <row r="61" spans="1:6" ht="30" customHeight="1" x14ac:dyDescent="0.25">
      <c r="A61" s="100"/>
      <c r="B61" s="49" t="s">
        <v>0</v>
      </c>
      <c r="C61" s="12">
        <v>0</v>
      </c>
      <c r="D61" s="33">
        <v>0</v>
      </c>
      <c r="E61" s="13">
        <f>E65</f>
        <v>0</v>
      </c>
      <c r="F61" s="28">
        <v>0</v>
      </c>
    </row>
    <row r="62" spans="1:6" ht="30" customHeight="1" x14ac:dyDescent="0.25">
      <c r="A62" s="98" t="s">
        <v>56</v>
      </c>
      <c r="B62" s="50" t="s">
        <v>3</v>
      </c>
      <c r="C62" s="20">
        <f>C63+C64+C65</f>
        <v>138</v>
      </c>
      <c r="D62" s="53">
        <f>D63+D64+D65</f>
        <v>138</v>
      </c>
      <c r="E62" s="20">
        <f>E63+E64+E65</f>
        <v>138</v>
      </c>
      <c r="F62" s="25">
        <f>E62/D62</f>
        <v>1</v>
      </c>
    </row>
    <row r="63" spans="1:6" ht="30" customHeight="1" x14ac:dyDescent="0.25">
      <c r="A63" s="98"/>
      <c r="B63" s="51" t="s">
        <v>37</v>
      </c>
      <c r="C63" s="18">
        <v>138</v>
      </c>
      <c r="D63" s="19">
        <v>138</v>
      </c>
      <c r="E63" s="18">
        <v>138</v>
      </c>
      <c r="F63" s="24">
        <f>E63/D63</f>
        <v>1</v>
      </c>
    </row>
    <row r="64" spans="1:6" ht="30" customHeight="1" x14ac:dyDescent="0.25">
      <c r="A64" s="98"/>
      <c r="B64" s="51" t="s">
        <v>1</v>
      </c>
      <c r="C64" s="18">
        <v>0</v>
      </c>
      <c r="D64" s="19">
        <v>0</v>
      </c>
      <c r="E64" s="18">
        <v>0</v>
      </c>
      <c r="F64" s="24">
        <v>0</v>
      </c>
    </row>
    <row r="65" spans="1:6" ht="30" customHeight="1" x14ac:dyDescent="0.25">
      <c r="A65" s="98"/>
      <c r="B65" s="51" t="s">
        <v>0</v>
      </c>
      <c r="C65" s="18">
        <v>0</v>
      </c>
      <c r="D65" s="19">
        <v>0</v>
      </c>
      <c r="E65" s="18">
        <v>0</v>
      </c>
      <c r="F65" s="24">
        <v>0</v>
      </c>
    </row>
    <row r="66" spans="1:6" ht="30" customHeight="1" x14ac:dyDescent="0.25">
      <c r="A66" s="100" t="s">
        <v>55</v>
      </c>
      <c r="B66" s="49" t="s">
        <v>3</v>
      </c>
      <c r="C66" s="12">
        <f>C67+C68</f>
        <v>8215.2000000000007</v>
      </c>
      <c r="D66" s="12">
        <f>D67+D68</f>
        <v>8215.2000000000007</v>
      </c>
      <c r="E66" s="12">
        <f>E67+E68</f>
        <v>8077.1</v>
      </c>
      <c r="F66" s="26">
        <f>E66/D66</f>
        <v>0.98318969714675231</v>
      </c>
    </row>
    <row r="67" spans="1:6" ht="30" customHeight="1" x14ac:dyDescent="0.25">
      <c r="A67" s="100"/>
      <c r="B67" s="49" t="s">
        <v>37</v>
      </c>
      <c r="C67" s="12">
        <f>C71+C75</f>
        <v>4480.8</v>
      </c>
      <c r="D67" s="12">
        <f>D71+D75</f>
        <v>4480.8</v>
      </c>
      <c r="E67" s="12">
        <f>E71+E75</f>
        <v>4342.7</v>
      </c>
      <c r="F67" s="26">
        <f>E67/D67</f>
        <v>0.96917961078378856</v>
      </c>
    </row>
    <row r="68" spans="1:6" ht="30" customHeight="1" x14ac:dyDescent="0.25">
      <c r="A68" s="100"/>
      <c r="B68" s="49" t="s">
        <v>1</v>
      </c>
      <c r="C68" s="12">
        <f>C76+C72</f>
        <v>3734.4</v>
      </c>
      <c r="D68" s="12">
        <f>D76+D72</f>
        <v>3734.4</v>
      </c>
      <c r="E68" s="12">
        <f>E76+E72</f>
        <v>3734.4</v>
      </c>
      <c r="F68" s="26">
        <f>E68/D68</f>
        <v>1</v>
      </c>
    </row>
    <row r="69" spans="1:6" ht="30" customHeight="1" x14ac:dyDescent="0.25">
      <c r="A69" s="100"/>
      <c r="B69" s="49" t="s">
        <v>0</v>
      </c>
      <c r="C69" s="12">
        <f>C73+C81</f>
        <v>0</v>
      </c>
      <c r="D69" s="33">
        <v>0</v>
      </c>
      <c r="E69" s="13">
        <f>E73</f>
        <v>0</v>
      </c>
      <c r="F69" s="28">
        <v>0</v>
      </c>
    </row>
    <row r="70" spans="1:6" ht="30" customHeight="1" x14ac:dyDescent="0.25">
      <c r="A70" s="98" t="s">
        <v>54</v>
      </c>
      <c r="B70" s="50" t="s">
        <v>3</v>
      </c>
      <c r="C70" s="20">
        <f>C71+C72+C73</f>
        <v>746.4</v>
      </c>
      <c r="D70" s="53">
        <f>D71+D72+D73</f>
        <v>746.4</v>
      </c>
      <c r="E70" s="20">
        <f>E71+E72+E73</f>
        <v>608.29999999999995</v>
      </c>
      <c r="F70" s="25">
        <f>E70/D70</f>
        <v>0.814978563772776</v>
      </c>
    </row>
    <row r="71" spans="1:6" ht="30" customHeight="1" x14ac:dyDescent="0.25">
      <c r="A71" s="98"/>
      <c r="B71" s="51" t="s">
        <v>37</v>
      </c>
      <c r="C71" s="18">
        <v>746.4</v>
      </c>
      <c r="D71" s="19">
        <v>746.4</v>
      </c>
      <c r="E71" s="18">
        <v>608.29999999999995</v>
      </c>
      <c r="F71" s="24">
        <f>E71/D71</f>
        <v>0.814978563772776</v>
      </c>
    </row>
    <row r="72" spans="1:6" ht="30" customHeight="1" x14ac:dyDescent="0.25">
      <c r="A72" s="98"/>
      <c r="B72" s="51" t="s">
        <v>1</v>
      </c>
      <c r="C72" s="18">
        <v>0</v>
      </c>
      <c r="D72" s="19">
        <v>0</v>
      </c>
      <c r="E72" s="18">
        <v>0</v>
      </c>
      <c r="F72" s="24">
        <v>0</v>
      </c>
    </row>
    <row r="73" spans="1:6" ht="30" customHeight="1" x14ac:dyDescent="0.25">
      <c r="A73" s="98"/>
      <c r="B73" s="51" t="s">
        <v>0</v>
      </c>
      <c r="C73" s="18">
        <v>0</v>
      </c>
      <c r="D73" s="19">
        <v>0</v>
      </c>
      <c r="E73" s="18">
        <v>0</v>
      </c>
      <c r="F73" s="24">
        <v>0</v>
      </c>
    </row>
    <row r="74" spans="1:6" ht="30" customHeight="1" x14ac:dyDescent="0.25">
      <c r="A74" s="95" t="s">
        <v>97</v>
      </c>
      <c r="B74" s="50" t="s">
        <v>3</v>
      </c>
      <c r="C74" s="36">
        <f>C75+C76+C77</f>
        <v>7468.8</v>
      </c>
      <c r="D74" s="22">
        <f>D75+D76+D77</f>
        <v>7468.8</v>
      </c>
      <c r="E74" s="36">
        <f>E75+E76+E77</f>
        <v>7468.8</v>
      </c>
      <c r="F74" s="35">
        <f>E74/D74</f>
        <v>1</v>
      </c>
    </row>
    <row r="75" spans="1:6" ht="30" customHeight="1" x14ac:dyDescent="0.25">
      <c r="A75" s="96"/>
      <c r="B75" s="51" t="s">
        <v>37</v>
      </c>
      <c r="C75" s="18">
        <v>3734.4</v>
      </c>
      <c r="D75" s="19">
        <v>3734.4</v>
      </c>
      <c r="E75" s="18">
        <v>3734.4</v>
      </c>
      <c r="F75" s="24">
        <f>E75/D75</f>
        <v>1</v>
      </c>
    </row>
    <row r="76" spans="1:6" ht="30" customHeight="1" x14ac:dyDescent="0.25">
      <c r="A76" s="96"/>
      <c r="B76" s="51" t="s">
        <v>1</v>
      </c>
      <c r="C76" s="18">
        <v>3734.4</v>
      </c>
      <c r="D76" s="19">
        <v>3734.4</v>
      </c>
      <c r="E76" s="18">
        <v>3734.4</v>
      </c>
      <c r="F76" s="24">
        <f>E76/D76</f>
        <v>1</v>
      </c>
    </row>
    <row r="77" spans="1:6" ht="30" customHeight="1" x14ac:dyDescent="0.25">
      <c r="A77" s="97"/>
      <c r="B77" s="51" t="s">
        <v>0</v>
      </c>
      <c r="C77" s="18">
        <v>0</v>
      </c>
      <c r="D77" s="19">
        <v>0</v>
      </c>
      <c r="E77" s="18">
        <v>0</v>
      </c>
      <c r="F77" s="24">
        <v>0</v>
      </c>
    </row>
    <row r="78" spans="1:6" ht="30" customHeight="1" x14ac:dyDescent="0.25">
      <c r="A78" s="100" t="s">
        <v>53</v>
      </c>
      <c r="B78" s="49" t="s">
        <v>3</v>
      </c>
      <c r="C78" s="12">
        <f>C79+C80+C81</f>
        <v>34203</v>
      </c>
      <c r="D78" s="33">
        <f>D79+D80+D81</f>
        <v>34203</v>
      </c>
      <c r="E78" s="12">
        <f>E79+E80+E81</f>
        <v>33986.399999999994</v>
      </c>
      <c r="F78" s="26">
        <f>E78/D78</f>
        <v>0.99366722217349335</v>
      </c>
    </row>
    <row r="79" spans="1:6" ht="30" customHeight="1" x14ac:dyDescent="0.25">
      <c r="A79" s="100"/>
      <c r="B79" s="49" t="s">
        <v>37</v>
      </c>
      <c r="C79" s="12">
        <f t="shared" ref="C79:E80" si="4">C83+C87+C91</f>
        <v>31725.100000000002</v>
      </c>
      <c r="D79" s="12">
        <f t="shared" si="4"/>
        <v>31725.100000000002</v>
      </c>
      <c r="E79" s="12">
        <f t="shared" si="4"/>
        <v>31663.999999999996</v>
      </c>
      <c r="F79" s="26">
        <f>E79/D79</f>
        <v>0.9980740801447433</v>
      </c>
    </row>
    <row r="80" spans="1:6" ht="30" customHeight="1" x14ac:dyDescent="0.25">
      <c r="A80" s="100"/>
      <c r="B80" s="49" t="s">
        <v>1</v>
      </c>
      <c r="C80" s="12">
        <f t="shared" si="4"/>
        <v>2477.9</v>
      </c>
      <c r="D80" s="12">
        <f t="shared" si="4"/>
        <v>2477.9</v>
      </c>
      <c r="E80" s="12">
        <f t="shared" si="4"/>
        <v>2322.4</v>
      </c>
      <c r="F80" s="26">
        <f>E80/D80</f>
        <v>0.93724524799225151</v>
      </c>
    </row>
    <row r="81" spans="1:6" ht="30" customHeight="1" x14ac:dyDescent="0.25">
      <c r="A81" s="100"/>
      <c r="B81" s="49" t="s">
        <v>0</v>
      </c>
      <c r="C81" s="12">
        <f>C85+C89</f>
        <v>0</v>
      </c>
      <c r="D81" s="33">
        <f>D85+D89</f>
        <v>0</v>
      </c>
      <c r="E81" s="13">
        <f>E85</f>
        <v>0</v>
      </c>
      <c r="F81" s="28">
        <v>0</v>
      </c>
    </row>
    <row r="82" spans="1:6" ht="30" customHeight="1" x14ac:dyDescent="0.25">
      <c r="A82" s="98" t="s">
        <v>52</v>
      </c>
      <c r="B82" s="50" t="s">
        <v>3</v>
      </c>
      <c r="C82" s="20">
        <f>C83+C84</f>
        <v>8780.7999999999993</v>
      </c>
      <c r="D82" s="53">
        <f>D83+D84+D85</f>
        <v>8780.7999999999993</v>
      </c>
      <c r="E82" s="20">
        <f>E83+E84+E85</f>
        <v>8622.5</v>
      </c>
      <c r="F82" s="25">
        <f>E82/D82</f>
        <v>0.98197202988338206</v>
      </c>
    </row>
    <row r="83" spans="1:6" ht="30" customHeight="1" x14ac:dyDescent="0.25">
      <c r="A83" s="98"/>
      <c r="B83" s="51" t="s">
        <v>37</v>
      </c>
      <c r="C83" s="18">
        <v>6302.9</v>
      </c>
      <c r="D83" s="19">
        <v>6302.9</v>
      </c>
      <c r="E83" s="18">
        <v>6300.1</v>
      </c>
      <c r="F83" s="24">
        <f>E83/D83</f>
        <v>0.99955576004696267</v>
      </c>
    </row>
    <row r="84" spans="1:6" ht="30" customHeight="1" x14ac:dyDescent="0.25">
      <c r="A84" s="98"/>
      <c r="B84" s="51" t="s">
        <v>1</v>
      </c>
      <c r="C84" s="18">
        <v>2477.9</v>
      </c>
      <c r="D84" s="19">
        <v>2477.9</v>
      </c>
      <c r="E84" s="18">
        <v>2322.4</v>
      </c>
      <c r="F84" s="24">
        <f>E84/D84</f>
        <v>0.93724524799225151</v>
      </c>
    </row>
    <row r="85" spans="1:6" ht="30" customHeight="1" x14ac:dyDescent="0.25">
      <c r="A85" s="98"/>
      <c r="B85" s="51" t="s">
        <v>0</v>
      </c>
      <c r="C85" s="18">
        <v>0</v>
      </c>
      <c r="D85" s="19">
        <v>0</v>
      </c>
      <c r="E85" s="18">
        <v>0</v>
      </c>
      <c r="F85" s="24">
        <v>0</v>
      </c>
    </row>
    <row r="86" spans="1:6" ht="30" customHeight="1" x14ac:dyDescent="0.25">
      <c r="A86" s="108" t="s">
        <v>51</v>
      </c>
      <c r="B86" s="50" t="s">
        <v>3</v>
      </c>
      <c r="C86" s="20">
        <f>SUM(C87:C88)</f>
        <v>25182.9</v>
      </c>
      <c r="D86" s="53">
        <f>SUM(D87:D88)</f>
        <v>25182.9</v>
      </c>
      <c r="E86" s="20">
        <f>SUM(E87:E88)</f>
        <v>25124.6</v>
      </c>
      <c r="F86" s="25">
        <f>E86/D86</f>
        <v>0.99768493700090133</v>
      </c>
    </row>
    <row r="87" spans="1:6" ht="30" customHeight="1" x14ac:dyDescent="0.25">
      <c r="A87" s="109"/>
      <c r="B87" s="51" t="s">
        <v>37</v>
      </c>
      <c r="C87" s="18">
        <v>25182.9</v>
      </c>
      <c r="D87" s="19">
        <v>25182.9</v>
      </c>
      <c r="E87" s="18">
        <v>25124.6</v>
      </c>
      <c r="F87" s="24">
        <f>E87/D87</f>
        <v>0.99768493700090133</v>
      </c>
    </row>
    <row r="88" spans="1:6" ht="30" customHeight="1" x14ac:dyDescent="0.25">
      <c r="A88" s="109"/>
      <c r="B88" s="51" t="s">
        <v>1</v>
      </c>
      <c r="C88" s="18">
        <v>0</v>
      </c>
      <c r="D88" s="19">
        <v>0</v>
      </c>
      <c r="E88" s="18">
        <v>0</v>
      </c>
      <c r="F88" s="24">
        <v>0</v>
      </c>
    </row>
    <row r="89" spans="1:6" ht="30" customHeight="1" x14ac:dyDescent="0.25">
      <c r="A89" s="110"/>
      <c r="B89" s="51" t="s">
        <v>0</v>
      </c>
      <c r="C89" s="18">
        <v>0</v>
      </c>
      <c r="D89" s="19">
        <v>0</v>
      </c>
      <c r="E89" s="18">
        <v>0</v>
      </c>
      <c r="F89" s="24">
        <v>0</v>
      </c>
    </row>
    <row r="90" spans="1:6" ht="30" customHeight="1" x14ac:dyDescent="0.25">
      <c r="A90" s="89" t="s">
        <v>118</v>
      </c>
      <c r="B90" s="50" t="s">
        <v>3</v>
      </c>
      <c r="C90" s="36">
        <f>C91+C92+C93</f>
        <v>239.3</v>
      </c>
      <c r="D90" s="22">
        <f>D91+D92+D93</f>
        <v>239.3</v>
      </c>
      <c r="E90" s="36">
        <f>E91+E92+E93</f>
        <v>239.3</v>
      </c>
      <c r="F90" s="35">
        <f>E90/D90</f>
        <v>1</v>
      </c>
    </row>
    <row r="91" spans="1:6" ht="30" customHeight="1" x14ac:dyDescent="0.25">
      <c r="A91" s="90"/>
      <c r="B91" s="51" t="s">
        <v>37</v>
      </c>
      <c r="C91" s="18">
        <v>239.3</v>
      </c>
      <c r="D91" s="19">
        <v>239.3</v>
      </c>
      <c r="E91" s="18">
        <v>239.3</v>
      </c>
      <c r="F91" s="24">
        <f>E91/D91</f>
        <v>1</v>
      </c>
    </row>
    <row r="92" spans="1:6" ht="30" customHeight="1" x14ac:dyDescent="0.25">
      <c r="A92" s="90"/>
      <c r="B92" s="51" t="s">
        <v>1</v>
      </c>
      <c r="C92" s="18">
        <v>0</v>
      </c>
      <c r="D92" s="19">
        <v>0</v>
      </c>
      <c r="E92" s="18">
        <v>0</v>
      </c>
      <c r="F92" s="24">
        <v>0</v>
      </c>
    </row>
    <row r="93" spans="1:6" ht="30" customHeight="1" x14ac:dyDescent="0.25">
      <c r="A93" s="91"/>
      <c r="B93" s="51" t="s">
        <v>0</v>
      </c>
      <c r="C93" s="18">
        <v>0</v>
      </c>
      <c r="D93" s="19">
        <v>0</v>
      </c>
      <c r="E93" s="18">
        <v>0</v>
      </c>
      <c r="F93" s="24">
        <v>0</v>
      </c>
    </row>
    <row r="94" spans="1:6" ht="30" customHeight="1" x14ac:dyDescent="0.25">
      <c r="A94" s="111" t="s">
        <v>78</v>
      </c>
      <c r="B94" s="47" t="s">
        <v>3</v>
      </c>
      <c r="C94" s="11">
        <f>C95+C96+C97</f>
        <v>14048.3</v>
      </c>
      <c r="D94" s="21">
        <f>D95+D96+D97</f>
        <v>14048.3</v>
      </c>
      <c r="E94" s="11">
        <f>E95+E96+E97</f>
        <v>13767.4</v>
      </c>
      <c r="F94" s="71">
        <f>E94/D94</f>
        <v>0.98000469807734747</v>
      </c>
    </row>
    <row r="95" spans="1:6" ht="30" customHeight="1" x14ac:dyDescent="0.25">
      <c r="A95" s="112"/>
      <c r="B95" s="47" t="s">
        <v>2</v>
      </c>
      <c r="C95" s="11">
        <f>C99</f>
        <v>9864.4</v>
      </c>
      <c r="D95" s="11">
        <f>D99</f>
        <v>9864.4</v>
      </c>
      <c r="E95" s="11">
        <f>E99</f>
        <v>9583.5</v>
      </c>
      <c r="F95" s="71">
        <f>E95/D95</f>
        <v>0.97152386359028431</v>
      </c>
    </row>
    <row r="96" spans="1:6" ht="30" customHeight="1" x14ac:dyDescent="0.25">
      <c r="A96" s="112"/>
      <c r="B96" s="47" t="s">
        <v>1</v>
      </c>
      <c r="C96" s="11">
        <f t="shared" ref="C96:E97" si="5">C100</f>
        <v>4183.8999999999996</v>
      </c>
      <c r="D96" s="11">
        <f t="shared" si="5"/>
        <v>4183.8999999999996</v>
      </c>
      <c r="E96" s="11">
        <f t="shared" si="5"/>
        <v>4183.8999999999996</v>
      </c>
      <c r="F96" s="71">
        <f>E96/D96</f>
        <v>1</v>
      </c>
    </row>
    <row r="97" spans="1:11" ht="30" customHeight="1" x14ac:dyDescent="0.25">
      <c r="A97" s="113"/>
      <c r="B97" s="47" t="s">
        <v>0</v>
      </c>
      <c r="C97" s="72">
        <f>C101</f>
        <v>0</v>
      </c>
      <c r="D97" s="73">
        <f t="shared" si="5"/>
        <v>0</v>
      </c>
      <c r="E97" s="72">
        <v>0</v>
      </c>
      <c r="F97" s="74">
        <v>0</v>
      </c>
    </row>
    <row r="98" spans="1:11" ht="32.1" customHeight="1" x14ac:dyDescent="0.25">
      <c r="A98" s="107" t="s">
        <v>79</v>
      </c>
      <c r="B98" s="49" t="s">
        <v>3</v>
      </c>
      <c r="C98" s="17">
        <f>C99+C100+C101</f>
        <v>14048.3</v>
      </c>
      <c r="D98" s="54">
        <f>D99+D100+D101</f>
        <v>14048.3</v>
      </c>
      <c r="E98" s="17">
        <f>E99+E100+E101</f>
        <v>13767.4</v>
      </c>
      <c r="F98" s="26">
        <f>E98/D98</f>
        <v>0.98000469807734747</v>
      </c>
    </row>
    <row r="99" spans="1:11" ht="32.1" customHeight="1" x14ac:dyDescent="0.25">
      <c r="A99" s="107"/>
      <c r="B99" s="49" t="s">
        <v>2</v>
      </c>
      <c r="C99" s="17">
        <f t="shared" ref="C99:E101" si="6">C103+C107+C111+C115</f>
        <v>9864.4</v>
      </c>
      <c r="D99" s="17">
        <f t="shared" si="6"/>
        <v>9864.4</v>
      </c>
      <c r="E99" s="17">
        <f t="shared" si="6"/>
        <v>9583.5</v>
      </c>
      <c r="F99" s="26">
        <f>E99/D99</f>
        <v>0.97152386359028431</v>
      </c>
    </row>
    <row r="100" spans="1:11" ht="32.1" customHeight="1" x14ac:dyDescent="0.25">
      <c r="A100" s="107"/>
      <c r="B100" s="49" t="s">
        <v>1</v>
      </c>
      <c r="C100" s="17">
        <f t="shared" si="6"/>
        <v>4183.8999999999996</v>
      </c>
      <c r="D100" s="17">
        <f t="shared" si="6"/>
        <v>4183.8999999999996</v>
      </c>
      <c r="E100" s="17">
        <f t="shared" si="6"/>
        <v>4183.8999999999996</v>
      </c>
      <c r="F100" s="26">
        <f>E100/D100</f>
        <v>1</v>
      </c>
    </row>
    <row r="101" spans="1:11" ht="32.1" customHeight="1" x14ac:dyDescent="0.25">
      <c r="A101" s="107"/>
      <c r="B101" s="49" t="s">
        <v>0</v>
      </c>
      <c r="C101" s="12">
        <f t="shared" si="6"/>
        <v>0</v>
      </c>
      <c r="D101" s="12">
        <f t="shared" si="6"/>
        <v>0</v>
      </c>
      <c r="E101" s="12">
        <f t="shared" si="6"/>
        <v>0</v>
      </c>
      <c r="F101" s="28">
        <v>0</v>
      </c>
    </row>
    <row r="102" spans="1:11" ht="30" customHeight="1" x14ac:dyDescent="0.25">
      <c r="A102" s="98" t="s">
        <v>123</v>
      </c>
      <c r="B102" s="50" t="s">
        <v>3</v>
      </c>
      <c r="C102" s="9">
        <f>C103+C104+C105</f>
        <v>2841.5</v>
      </c>
      <c r="D102" s="16">
        <f>D103+D104+D105</f>
        <v>2841.5</v>
      </c>
      <c r="E102" s="9">
        <f>E103+E104+E105</f>
        <v>2560.6</v>
      </c>
      <c r="F102" s="25">
        <f>E102/D102</f>
        <v>0.9011437620974837</v>
      </c>
    </row>
    <row r="103" spans="1:11" ht="30" customHeight="1" x14ac:dyDescent="0.25">
      <c r="A103" s="98"/>
      <c r="B103" s="51" t="s">
        <v>2</v>
      </c>
      <c r="C103" s="7">
        <v>2841.5</v>
      </c>
      <c r="D103" s="8">
        <v>2841.5</v>
      </c>
      <c r="E103" s="7">
        <v>2560.6</v>
      </c>
      <c r="F103" s="24">
        <f>E103/D103</f>
        <v>0.9011437620974837</v>
      </c>
      <c r="K103" t="s">
        <v>116</v>
      </c>
    </row>
    <row r="104" spans="1:11" ht="30" customHeight="1" x14ac:dyDescent="0.25">
      <c r="A104" s="98"/>
      <c r="B104" s="51" t="s">
        <v>1</v>
      </c>
      <c r="C104" s="7">
        <v>0</v>
      </c>
      <c r="D104" s="8">
        <v>0</v>
      </c>
      <c r="E104" s="7">
        <v>0</v>
      </c>
      <c r="F104" s="24">
        <v>0</v>
      </c>
    </row>
    <row r="105" spans="1:11" ht="30" customHeight="1" x14ac:dyDescent="0.25">
      <c r="A105" s="98"/>
      <c r="B105" s="51" t="s">
        <v>0</v>
      </c>
      <c r="C105" s="7">
        <v>0</v>
      </c>
      <c r="D105" s="8">
        <v>0</v>
      </c>
      <c r="E105" s="7">
        <v>0</v>
      </c>
      <c r="F105" s="24">
        <v>0</v>
      </c>
    </row>
    <row r="106" spans="1:11" ht="30" customHeight="1" x14ac:dyDescent="0.25">
      <c r="A106" s="95" t="s">
        <v>98</v>
      </c>
      <c r="B106" s="50" t="s">
        <v>3</v>
      </c>
      <c r="C106" s="14">
        <f>C107+C108+C109</f>
        <v>1075.9000000000001</v>
      </c>
      <c r="D106" s="14">
        <f>D107+D108+D109</f>
        <v>1075.9000000000001</v>
      </c>
      <c r="E106" s="14">
        <f>E107+E108+E109</f>
        <v>1075.9000000000001</v>
      </c>
      <c r="F106" s="35">
        <f>E106/D106</f>
        <v>1</v>
      </c>
    </row>
    <row r="107" spans="1:11" ht="30" customHeight="1" x14ac:dyDescent="0.25">
      <c r="A107" s="96"/>
      <c r="B107" s="51" t="s">
        <v>2</v>
      </c>
      <c r="C107" s="7">
        <v>1075.9000000000001</v>
      </c>
      <c r="D107" s="8">
        <v>1075.9000000000001</v>
      </c>
      <c r="E107" s="7">
        <v>1075.9000000000001</v>
      </c>
      <c r="F107" s="24">
        <f>E107/D107</f>
        <v>1</v>
      </c>
    </row>
    <row r="108" spans="1:11" ht="30" customHeight="1" x14ac:dyDescent="0.25">
      <c r="A108" s="96"/>
      <c r="B108" s="51" t="s">
        <v>1</v>
      </c>
      <c r="C108" s="7">
        <v>0</v>
      </c>
      <c r="D108" s="8">
        <v>0</v>
      </c>
      <c r="E108" s="7">
        <v>0</v>
      </c>
      <c r="F108" s="24">
        <v>0</v>
      </c>
    </row>
    <row r="109" spans="1:11" ht="30" customHeight="1" x14ac:dyDescent="0.25">
      <c r="A109" s="97"/>
      <c r="B109" s="51" t="s">
        <v>0</v>
      </c>
      <c r="C109" s="7">
        <v>0</v>
      </c>
      <c r="D109" s="8">
        <v>0</v>
      </c>
      <c r="E109" s="7">
        <v>0</v>
      </c>
      <c r="F109" s="24">
        <v>0</v>
      </c>
    </row>
    <row r="110" spans="1:11" ht="30" customHeight="1" x14ac:dyDescent="0.25">
      <c r="A110" s="95" t="s">
        <v>105</v>
      </c>
      <c r="B110" s="50" t="s">
        <v>3</v>
      </c>
      <c r="C110" s="14">
        <f>C111+C112+C113</f>
        <v>5904.7</v>
      </c>
      <c r="D110" s="15">
        <f>D111+D112+D113</f>
        <v>5904.7</v>
      </c>
      <c r="E110" s="14">
        <f>E111+E112+E113</f>
        <v>5904.7</v>
      </c>
      <c r="F110" s="35">
        <f>E110/D110</f>
        <v>1</v>
      </c>
    </row>
    <row r="111" spans="1:11" ht="30" customHeight="1" x14ac:dyDescent="0.25">
      <c r="A111" s="96"/>
      <c r="B111" s="51" t="s">
        <v>2</v>
      </c>
      <c r="C111" s="7">
        <v>5904.7</v>
      </c>
      <c r="D111" s="8">
        <v>5904.7</v>
      </c>
      <c r="E111" s="7">
        <v>5904.7</v>
      </c>
      <c r="F111" s="24">
        <f>E111/D111</f>
        <v>1</v>
      </c>
    </row>
    <row r="112" spans="1:11" ht="30" customHeight="1" x14ac:dyDescent="0.25">
      <c r="A112" s="96"/>
      <c r="B112" s="51" t="s">
        <v>1</v>
      </c>
      <c r="C112" s="7">
        <v>0</v>
      </c>
      <c r="D112" s="8">
        <v>0</v>
      </c>
      <c r="E112" s="7">
        <v>0</v>
      </c>
      <c r="F112" s="24">
        <v>0</v>
      </c>
    </row>
    <row r="113" spans="1:6" ht="30" customHeight="1" x14ac:dyDescent="0.25">
      <c r="A113" s="97"/>
      <c r="B113" s="51" t="s">
        <v>0</v>
      </c>
      <c r="C113" s="7">
        <v>0</v>
      </c>
      <c r="D113" s="8">
        <v>0</v>
      </c>
      <c r="E113" s="7">
        <v>0</v>
      </c>
      <c r="F113" s="24">
        <v>0</v>
      </c>
    </row>
    <row r="114" spans="1:6" ht="30" customHeight="1" x14ac:dyDescent="0.25">
      <c r="A114" s="95" t="s">
        <v>106</v>
      </c>
      <c r="B114" s="50" t="s">
        <v>3</v>
      </c>
      <c r="C114" s="14">
        <f>C115+C116+C117</f>
        <v>4226.2</v>
      </c>
      <c r="D114" s="15">
        <f>D115+D116+D117</f>
        <v>4226.2</v>
      </c>
      <c r="E114" s="15">
        <f>E115+E116+E117</f>
        <v>4226.2</v>
      </c>
      <c r="F114" s="35">
        <f>E114/D114</f>
        <v>1</v>
      </c>
    </row>
    <row r="115" spans="1:6" ht="30" customHeight="1" x14ac:dyDescent="0.25">
      <c r="A115" s="96"/>
      <c r="B115" s="51" t="s">
        <v>2</v>
      </c>
      <c r="C115" s="7">
        <v>42.3</v>
      </c>
      <c r="D115" s="8">
        <v>42.3</v>
      </c>
      <c r="E115" s="7">
        <v>42.3</v>
      </c>
      <c r="F115" s="24">
        <f>E115/D115</f>
        <v>1</v>
      </c>
    </row>
    <row r="116" spans="1:6" ht="30" customHeight="1" x14ac:dyDescent="0.25">
      <c r="A116" s="96"/>
      <c r="B116" s="51" t="s">
        <v>1</v>
      </c>
      <c r="C116" s="7">
        <v>4183.8999999999996</v>
      </c>
      <c r="D116" s="8">
        <v>4183.8999999999996</v>
      </c>
      <c r="E116" s="7">
        <v>4183.8999999999996</v>
      </c>
      <c r="F116" s="24">
        <f>E116/D116</f>
        <v>1</v>
      </c>
    </row>
    <row r="117" spans="1:6" ht="30" customHeight="1" x14ac:dyDescent="0.25">
      <c r="A117" s="97"/>
      <c r="B117" s="51" t="s">
        <v>0</v>
      </c>
      <c r="C117" s="7">
        <v>0</v>
      </c>
      <c r="D117" s="8">
        <v>0</v>
      </c>
      <c r="E117" s="7">
        <v>0</v>
      </c>
      <c r="F117" s="24">
        <v>0</v>
      </c>
    </row>
    <row r="118" spans="1:6" ht="30" customHeight="1" x14ac:dyDescent="0.25">
      <c r="A118" s="99" t="s">
        <v>80</v>
      </c>
      <c r="B118" s="47" t="s">
        <v>3</v>
      </c>
      <c r="C118" s="11">
        <f>SUM(C119:C121)</f>
        <v>522945.5</v>
      </c>
      <c r="D118" s="21">
        <f>SUM(D119:D121)</f>
        <v>499704</v>
      </c>
      <c r="E118" s="11">
        <f>E119+E120+E121</f>
        <v>476198.40000000002</v>
      </c>
      <c r="F118" s="71">
        <f t="shared" ref="F118:F125" si="7">E118/D118</f>
        <v>0.95296095288410743</v>
      </c>
    </row>
    <row r="119" spans="1:6" ht="30" customHeight="1" x14ac:dyDescent="0.25">
      <c r="A119" s="99"/>
      <c r="B119" s="47" t="s">
        <v>2</v>
      </c>
      <c r="C119" s="11">
        <f t="shared" ref="C119:E121" si="8">C123+C139+C167</f>
        <v>136554</v>
      </c>
      <c r="D119" s="11">
        <f t="shared" si="8"/>
        <v>136554</v>
      </c>
      <c r="E119" s="11">
        <f t="shared" si="8"/>
        <v>120492.70000000001</v>
      </c>
      <c r="F119" s="71">
        <f t="shared" si="7"/>
        <v>0.88238132899805211</v>
      </c>
    </row>
    <row r="120" spans="1:6" ht="30" customHeight="1" x14ac:dyDescent="0.25">
      <c r="A120" s="99"/>
      <c r="B120" s="47" t="s">
        <v>1</v>
      </c>
      <c r="C120" s="11">
        <f t="shared" si="8"/>
        <v>245006.5</v>
      </c>
      <c r="D120" s="11">
        <f t="shared" si="8"/>
        <v>236658.59999999998</v>
      </c>
      <c r="E120" s="11">
        <f t="shared" si="8"/>
        <v>229214.3</v>
      </c>
      <c r="F120" s="71">
        <f t="shared" si="7"/>
        <v>0.96854413911009363</v>
      </c>
    </row>
    <row r="121" spans="1:6" ht="30" customHeight="1" x14ac:dyDescent="0.25">
      <c r="A121" s="99"/>
      <c r="B121" s="47" t="s">
        <v>0</v>
      </c>
      <c r="C121" s="11">
        <f t="shared" si="8"/>
        <v>141384.99999999997</v>
      </c>
      <c r="D121" s="11">
        <f t="shared" si="8"/>
        <v>126491.4</v>
      </c>
      <c r="E121" s="11">
        <f t="shared" si="8"/>
        <v>126491.4</v>
      </c>
      <c r="F121" s="71">
        <f t="shared" si="7"/>
        <v>1</v>
      </c>
    </row>
    <row r="122" spans="1:6" ht="30" customHeight="1" x14ac:dyDescent="0.25">
      <c r="A122" s="100" t="s">
        <v>50</v>
      </c>
      <c r="B122" s="49" t="s">
        <v>3</v>
      </c>
      <c r="C122" s="12">
        <f>SUM(C123:C125)</f>
        <v>41784.300000000003</v>
      </c>
      <c r="D122" s="33">
        <f>SUM(D123:D125)</f>
        <v>41784.300000000003</v>
      </c>
      <c r="E122" s="12">
        <f>SUM(E123:E125)</f>
        <v>34903.5</v>
      </c>
      <c r="F122" s="26">
        <f t="shared" si="7"/>
        <v>0.83532570845987597</v>
      </c>
    </row>
    <row r="123" spans="1:6" ht="30" customHeight="1" x14ac:dyDescent="0.25">
      <c r="A123" s="100"/>
      <c r="B123" s="49" t="s">
        <v>2</v>
      </c>
      <c r="C123" s="12">
        <f t="shared" ref="C123:E124" si="9">C127+C131+C135</f>
        <v>895</v>
      </c>
      <c r="D123" s="12">
        <f t="shared" si="9"/>
        <v>895</v>
      </c>
      <c r="E123" s="12">
        <f t="shared" si="9"/>
        <v>895</v>
      </c>
      <c r="F123" s="26">
        <f t="shared" si="7"/>
        <v>1</v>
      </c>
    </row>
    <row r="124" spans="1:6" ht="30" customHeight="1" x14ac:dyDescent="0.25">
      <c r="A124" s="100"/>
      <c r="B124" s="49" t="s">
        <v>1</v>
      </c>
      <c r="C124" s="12">
        <f t="shared" si="9"/>
        <v>38663</v>
      </c>
      <c r="D124" s="12">
        <f t="shared" si="9"/>
        <v>38663</v>
      </c>
      <c r="E124" s="12">
        <f t="shared" si="9"/>
        <v>31782.2</v>
      </c>
      <c r="F124" s="26">
        <f t="shared" si="7"/>
        <v>0.82203139952926574</v>
      </c>
    </row>
    <row r="125" spans="1:6" ht="30" customHeight="1" x14ac:dyDescent="0.25">
      <c r="A125" s="100"/>
      <c r="B125" s="49" t="s">
        <v>0</v>
      </c>
      <c r="C125" s="12">
        <f>C129+C133+C137</f>
        <v>2226.3000000000002</v>
      </c>
      <c r="D125" s="12">
        <f>D137+D133+D129</f>
        <v>2226.3000000000002</v>
      </c>
      <c r="E125" s="12">
        <f>E137+E133+E129</f>
        <v>2226.3000000000002</v>
      </c>
      <c r="F125" s="26">
        <f t="shared" si="7"/>
        <v>1</v>
      </c>
    </row>
    <row r="126" spans="1:6" ht="30" customHeight="1" x14ac:dyDescent="0.25">
      <c r="A126" s="98" t="s">
        <v>124</v>
      </c>
      <c r="B126" s="50" t="s">
        <v>3</v>
      </c>
      <c r="C126" s="9">
        <f>SUM(C127:C129)</f>
        <v>2226.3000000000002</v>
      </c>
      <c r="D126" s="16">
        <f>SUM(D127:D129)</f>
        <v>2226.3000000000002</v>
      </c>
      <c r="E126" s="9">
        <f>SUM(E127:E129)</f>
        <v>2226.3000000000002</v>
      </c>
      <c r="F126" s="35">
        <v>0</v>
      </c>
    </row>
    <row r="127" spans="1:6" ht="30" customHeight="1" x14ac:dyDescent="0.25">
      <c r="A127" s="98"/>
      <c r="B127" s="51" t="s">
        <v>2</v>
      </c>
      <c r="C127" s="7">
        <v>0</v>
      </c>
      <c r="D127" s="8">
        <v>0</v>
      </c>
      <c r="E127" s="7">
        <v>0</v>
      </c>
      <c r="F127" s="24">
        <v>0</v>
      </c>
    </row>
    <row r="128" spans="1:6" ht="30" customHeight="1" x14ac:dyDescent="0.25">
      <c r="A128" s="98"/>
      <c r="B128" s="51" t="s">
        <v>1</v>
      </c>
      <c r="C128" s="7">
        <v>0</v>
      </c>
      <c r="D128" s="8">
        <v>0</v>
      </c>
      <c r="E128" s="7">
        <v>0</v>
      </c>
      <c r="F128" s="24">
        <v>0</v>
      </c>
    </row>
    <row r="129" spans="1:6" ht="30" customHeight="1" x14ac:dyDescent="0.25">
      <c r="A129" s="98"/>
      <c r="B129" s="51" t="s">
        <v>0</v>
      </c>
      <c r="C129" s="7">
        <v>2226.3000000000002</v>
      </c>
      <c r="D129" s="8">
        <v>2226.3000000000002</v>
      </c>
      <c r="E129" s="7">
        <v>2226.3000000000002</v>
      </c>
      <c r="F129" s="24">
        <f>E129/D129</f>
        <v>1</v>
      </c>
    </row>
    <row r="130" spans="1:6" ht="30" customHeight="1" x14ac:dyDescent="0.25">
      <c r="A130" s="98" t="s">
        <v>49</v>
      </c>
      <c r="B130" s="50" t="s">
        <v>3</v>
      </c>
      <c r="C130" s="9">
        <f>SUM(C131:C133)</f>
        <v>35082.800000000003</v>
      </c>
      <c r="D130" s="16">
        <f>SUM(D131:D133)</f>
        <v>35082.800000000003</v>
      </c>
      <c r="E130" s="9">
        <f>SUM(E131:E133)</f>
        <v>28202</v>
      </c>
      <c r="F130" s="25">
        <f>E130/D130</f>
        <v>0.80386970253229495</v>
      </c>
    </row>
    <row r="131" spans="1:6" ht="30" customHeight="1" x14ac:dyDescent="0.25">
      <c r="A131" s="98"/>
      <c r="B131" s="51" t="s">
        <v>2</v>
      </c>
      <c r="C131" s="18">
        <v>0</v>
      </c>
      <c r="D131" s="19">
        <v>0</v>
      </c>
      <c r="E131" s="18">
        <v>0</v>
      </c>
      <c r="F131" s="24">
        <v>0</v>
      </c>
    </row>
    <row r="132" spans="1:6" ht="30" customHeight="1" x14ac:dyDescent="0.25">
      <c r="A132" s="98"/>
      <c r="B132" s="51" t="s">
        <v>1</v>
      </c>
      <c r="C132" s="7">
        <v>35082.800000000003</v>
      </c>
      <c r="D132" s="8">
        <v>35082.800000000003</v>
      </c>
      <c r="E132" s="7">
        <v>28202</v>
      </c>
      <c r="F132" s="24">
        <f>E132/D132</f>
        <v>0.80386970253229495</v>
      </c>
    </row>
    <row r="133" spans="1:6" ht="30" customHeight="1" x14ac:dyDescent="0.25">
      <c r="A133" s="98"/>
      <c r="B133" s="51" t="s">
        <v>0</v>
      </c>
      <c r="C133" s="7">
        <v>0</v>
      </c>
      <c r="D133" s="8">
        <v>0</v>
      </c>
      <c r="E133" s="7">
        <v>0</v>
      </c>
      <c r="F133" s="24">
        <v>0</v>
      </c>
    </row>
    <row r="134" spans="1:6" ht="30" customHeight="1" x14ac:dyDescent="0.25">
      <c r="A134" s="95" t="s">
        <v>126</v>
      </c>
      <c r="B134" s="50" t="s">
        <v>3</v>
      </c>
      <c r="C134" s="14">
        <f>C135+C136+C137</f>
        <v>4475.2</v>
      </c>
      <c r="D134" s="14">
        <f>D135+D136+D137</f>
        <v>4475.2</v>
      </c>
      <c r="E134" s="14">
        <f>E135+E136+E137</f>
        <v>4475.2</v>
      </c>
      <c r="F134" s="35">
        <f>E134/D134</f>
        <v>1</v>
      </c>
    </row>
    <row r="135" spans="1:6" ht="30" customHeight="1" x14ac:dyDescent="0.25">
      <c r="A135" s="96"/>
      <c r="B135" s="51" t="s">
        <v>2</v>
      </c>
      <c r="C135" s="7">
        <v>895</v>
      </c>
      <c r="D135" s="8">
        <v>895</v>
      </c>
      <c r="E135" s="7">
        <v>895</v>
      </c>
      <c r="F135" s="24">
        <f>E135/D135</f>
        <v>1</v>
      </c>
    </row>
    <row r="136" spans="1:6" ht="30" customHeight="1" x14ac:dyDescent="0.25">
      <c r="A136" s="96"/>
      <c r="B136" s="51" t="s">
        <v>1</v>
      </c>
      <c r="C136" s="7">
        <v>3580.2</v>
      </c>
      <c r="D136" s="8">
        <v>3580.2</v>
      </c>
      <c r="E136" s="7">
        <v>3580.2</v>
      </c>
      <c r="F136" s="24">
        <f>E136/D136</f>
        <v>1</v>
      </c>
    </row>
    <row r="137" spans="1:6" ht="30" customHeight="1" x14ac:dyDescent="0.25">
      <c r="A137" s="97"/>
      <c r="B137" s="51" t="s">
        <v>0</v>
      </c>
      <c r="C137" s="7">
        <v>0</v>
      </c>
      <c r="D137" s="8">
        <v>0</v>
      </c>
      <c r="E137" s="7">
        <v>0</v>
      </c>
      <c r="F137" s="24">
        <v>0</v>
      </c>
    </row>
    <row r="138" spans="1:6" ht="30" customHeight="1" x14ac:dyDescent="0.25">
      <c r="A138" s="100" t="s">
        <v>48</v>
      </c>
      <c r="B138" s="49" t="s">
        <v>3</v>
      </c>
      <c r="C138" s="17">
        <f>C139+C140+C141</f>
        <v>462816</v>
      </c>
      <c r="D138" s="54">
        <f>D139+D140+D141</f>
        <v>439574.5</v>
      </c>
      <c r="E138" s="17">
        <f>SUM(E139:E141)</f>
        <v>427581.8</v>
      </c>
      <c r="F138" s="26">
        <f t="shared" ref="F138:F144" si="10">E138/D138</f>
        <v>0.97271748019960214</v>
      </c>
    </row>
    <row r="139" spans="1:6" ht="30" customHeight="1" x14ac:dyDescent="0.25">
      <c r="A139" s="100"/>
      <c r="B139" s="52" t="s">
        <v>2</v>
      </c>
      <c r="C139" s="32">
        <f>C143+C147+C151+C155+C159+C163</f>
        <v>130593</v>
      </c>
      <c r="D139" s="32">
        <f>D143+D147+D151+D155+D159+D163</f>
        <v>130593</v>
      </c>
      <c r="E139" s="32">
        <f>E143+E147+E151+E155+E159+E163</f>
        <v>119163.80000000002</v>
      </c>
      <c r="F139" s="30">
        <f t="shared" si="10"/>
        <v>0.91248229231275813</v>
      </c>
    </row>
    <row r="140" spans="1:6" ht="30" customHeight="1" x14ac:dyDescent="0.25">
      <c r="A140" s="100"/>
      <c r="B140" s="52" t="s">
        <v>1</v>
      </c>
      <c r="C140" s="32">
        <f>C148+C152+C156+C144+C160+C164</f>
        <v>198100.2</v>
      </c>
      <c r="D140" s="32">
        <f>D148+D152+D156+D144+D160+D164</f>
        <v>189752.3</v>
      </c>
      <c r="E140" s="32">
        <f>E148+E152+E156+E144+E160+E164</f>
        <v>189188.8</v>
      </c>
      <c r="F140" s="30">
        <f t="shared" si="10"/>
        <v>0.99703033902619365</v>
      </c>
    </row>
    <row r="141" spans="1:6" ht="30" customHeight="1" x14ac:dyDescent="0.25">
      <c r="A141" s="100"/>
      <c r="B141" s="52" t="s">
        <v>0</v>
      </c>
      <c r="C141" s="32">
        <f>C145+C149+C153+C157+C161+C165</f>
        <v>134122.79999999999</v>
      </c>
      <c r="D141" s="32">
        <f>D145+D149+D153+D157+D161+D165</f>
        <v>119229.2</v>
      </c>
      <c r="E141" s="32">
        <f>E145+E149+E153+E157+E161+E165</f>
        <v>119229.2</v>
      </c>
      <c r="F141" s="30">
        <f t="shared" si="10"/>
        <v>1</v>
      </c>
    </row>
    <row r="142" spans="1:6" ht="30" customHeight="1" x14ac:dyDescent="0.25">
      <c r="A142" s="98" t="s">
        <v>47</v>
      </c>
      <c r="B142" s="50" t="s">
        <v>3</v>
      </c>
      <c r="C142" s="9">
        <f>SUM(C143:C145)</f>
        <v>11808.5</v>
      </c>
      <c r="D142" s="16">
        <f>SUM(D143:D145)</f>
        <v>11808.5</v>
      </c>
      <c r="E142" s="9">
        <f>SUM(E143:E145)</f>
        <v>11425.4</v>
      </c>
      <c r="F142" s="25">
        <f t="shared" si="10"/>
        <v>0.96755726806961084</v>
      </c>
    </row>
    <row r="143" spans="1:6" ht="30" customHeight="1" x14ac:dyDescent="0.25">
      <c r="A143" s="98"/>
      <c r="B143" s="51" t="s">
        <v>2</v>
      </c>
      <c r="C143" s="7">
        <v>7570.1</v>
      </c>
      <c r="D143" s="8">
        <v>7570.1</v>
      </c>
      <c r="E143" s="7">
        <v>7187</v>
      </c>
      <c r="F143" s="24">
        <f t="shared" si="10"/>
        <v>0.94939300669740156</v>
      </c>
    </row>
    <row r="144" spans="1:6" ht="30" customHeight="1" x14ac:dyDescent="0.25">
      <c r="A144" s="98"/>
      <c r="B144" s="51" t="s">
        <v>1</v>
      </c>
      <c r="C144" s="18">
        <v>4238.3999999999996</v>
      </c>
      <c r="D144" s="19">
        <v>4238.3999999999996</v>
      </c>
      <c r="E144" s="18">
        <v>4238.3999999999996</v>
      </c>
      <c r="F144" s="24">
        <f t="shared" si="10"/>
        <v>1</v>
      </c>
    </row>
    <row r="145" spans="1:6" ht="30" customHeight="1" x14ac:dyDescent="0.25">
      <c r="A145" s="98"/>
      <c r="B145" s="51" t="s">
        <v>0</v>
      </c>
      <c r="C145" s="18">
        <v>0</v>
      </c>
      <c r="D145" s="19">
        <v>0</v>
      </c>
      <c r="E145" s="18">
        <v>0</v>
      </c>
      <c r="F145" s="24">
        <v>0</v>
      </c>
    </row>
    <row r="146" spans="1:6" ht="30" customHeight="1" x14ac:dyDescent="0.25">
      <c r="A146" s="98" t="s">
        <v>46</v>
      </c>
      <c r="B146" s="50" t="s">
        <v>3</v>
      </c>
      <c r="C146" s="9">
        <f>SUM(C147:C149)</f>
        <v>331985.09999999998</v>
      </c>
      <c r="D146" s="16">
        <f>SUM(D147:D149)</f>
        <v>308743.59999999998</v>
      </c>
      <c r="E146" s="9">
        <f>SUM(E147:E149)</f>
        <v>303832.2</v>
      </c>
      <c r="F146" s="25">
        <f t="shared" ref="F146:F152" si="11">E146/D146</f>
        <v>0.98409230183232954</v>
      </c>
    </row>
    <row r="147" spans="1:6" ht="30" customHeight="1" x14ac:dyDescent="0.25">
      <c r="A147" s="98"/>
      <c r="B147" s="51" t="s">
        <v>2</v>
      </c>
      <c r="C147" s="7">
        <v>52177.599999999999</v>
      </c>
      <c r="D147" s="7">
        <v>52177.599999999999</v>
      </c>
      <c r="E147" s="8">
        <v>47266.2</v>
      </c>
      <c r="F147" s="24">
        <f t="shared" si="11"/>
        <v>0.90587148508172088</v>
      </c>
    </row>
    <row r="148" spans="1:6" ht="30" customHeight="1" x14ac:dyDescent="0.25">
      <c r="A148" s="98"/>
      <c r="B148" s="51" t="s">
        <v>1</v>
      </c>
      <c r="C148" s="7">
        <v>145684.70000000001</v>
      </c>
      <c r="D148" s="8">
        <v>137336.79999999999</v>
      </c>
      <c r="E148" s="7">
        <v>137336.79999999999</v>
      </c>
      <c r="F148" s="24">
        <f t="shared" si="11"/>
        <v>1</v>
      </c>
    </row>
    <row r="149" spans="1:6" ht="30" customHeight="1" x14ac:dyDescent="0.25">
      <c r="A149" s="98"/>
      <c r="B149" s="51" t="s">
        <v>0</v>
      </c>
      <c r="C149" s="18">
        <v>134122.79999999999</v>
      </c>
      <c r="D149" s="19">
        <v>119229.2</v>
      </c>
      <c r="E149" s="18">
        <v>119229.2</v>
      </c>
      <c r="F149" s="24">
        <f t="shared" si="11"/>
        <v>1</v>
      </c>
    </row>
    <row r="150" spans="1:6" ht="30" customHeight="1" x14ac:dyDescent="0.25">
      <c r="A150" s="98" t="s">
        <v>45</v>
      </c>
      <c r="B150" s="50" t="s">
        <v>3</v>
      </c>
      <c r="C150" s="9">
        <f>SUM(C151:C153)</f>
        <v>86711.6</v>
      </c>
      <c r="D150" s="16">
        <f>SUM(D151:D153)</f>
        <v>86711.6</v>
      </c>
      <c r="E150" s="9">
        <f>SUM(E151:E153)</f>
        <v>80013.399999999994</v>
      </c>
      <c r="F150" s="25">
        <f t="shared" si="11"/>
        <v>0.92275312645597574</v>
      </c>
    </row>
    <row r="151" spans="1:6" ht="30" customHeight="1" x14ac:dyDescent="0.25">
      <c r="A151" s="98"/>
      <c r="B151" s="51" t="s">
        <v>2</v>
      </c>
      <c r="C151" s="7">
        <v>63877.1</v>
      </c>
      <c r="D151" s="77">
        <v>63877.1</v>
      </c>
      <c r="E151" s="7">
        <v>57742.400000000001</v>
      </c>
      <c r="F151" s="24">
        <f t="shared" si="11"/>
        <v>0.90396088739156921</v>
      </c>
    </row>
    <row r="152" spans="1:6" ht="30" customHeight="1" x14ac:dyDescent="0.25">
      <c r="A152" s="98"/>
      <c r="B152" s="51" t="s">
        <v>1</v>
      </c>
      <c r="C152" s="7">
        <v>22834.5</v>
      </c>
      <c r="D152" s="77">
        <v>22834.5</v>
      </c>
      <c r="E152" s="7">
        <v>22271</v>
      </c>
      <c r="F152" s="24">
        <f t="shared" si="11"/>
        <v>0.97532242878101116</v>
      </c>
    </row>
    <row r="153" spans="1:6" ht="30" customHeight="1" x14ac:dyDescent="0.25">
      <c r="A153" s="98"/>
      <c r="B153" s="51" t="s">
        <v>0</v>
      </c>
      <c r="C153" s="18">
        <v>0</v>
      </c>
      <c r="D153" s="19">
        <v>0</v>
      </c>
      <c r="E153" s="18">
        <v>0</v>
      </c>
      <c r="F153" s="24">
        <v>0</v>
      </c>
    </row>
    <row r="154" spans="1:6" ht="30" customHeight="1" x14ac:dyDescent="0.25">
      <c r="A154" s="98" t="s">
        <v>44</v>
      </c>
      <c r="B154" s="50" t="s">
        <v>3</v>
      </c>
      <c r="C154" s="9">
        <f>SUM(C155:C157)</f>
        <v>571.20000000000005</v>
      </c>
      <c r="D154" s="16">
        <f>SUM(D155:D157)</f>
        <v>571.20000000000005</v>
      </c>
      <c r="E154" s="9">
        <f>SUM(E155:E157)</f>
        <v>571.20000000000005</v>
      </c>
      <c r="F154" s="25">
        <f>E154/D154</f>
        <v>1</v>
      </c>
    </row>
    <row r="155" spans="1:6" ht="30" customHeight="1" x14ac:dyDescent="0.25">
      <c r="A155" s="98"/>
      <c r="B155" s="51" t="s">
        <v>2</v>
      </c>
      <c r="C155" s="7">
        <v>28.6</v>
      </c>
      <c r="D155" s="8">
        <v>28.6</v>
      </c>
      <c r="E155" s="7">
        <v>28.6</v>
      </c>
      <c r="F155" s="24">
        <f>E155/D155</f>
        <v>1</v>
      </c>
    </row>
    <row r="156" spans="1:6" ht="30" customHeight="1" x14ac:dyDescent="0.25">
      <c r="A156" s="98"/>
      <c r="B156" s="51" t="s">
        <v>1</v>
      </c>
      <c r="C156" s="7">
        <v>542.6</v>
      </c>
      <c r="D156" s="8">
        <v>542.6</v>
      </c>
      <c r="E156" s="7">
        <v>542.6</v>
      </c>
      <c r="F156" s="24">
        <f>E156/D156</f>
        <v>1</v>
      </c>
    </row>
    <row r="157" spans="1:6" ht="30" customHeight="1" x14ac:dyDescent="0.25">
      <c r="A157" s="98"/>
      <c r="B157" s="51" t="s">
        <v>0</v>
      </c>
      <c r="C157" s="18">
        <v>0</v>
      </c>
      <c r="D157" s="19">
        <v>0</v>
      </c>
      <c r="E157" s="7">
        <v>0</v>
      </c>
      <c r="F157" s="24">
        <v>0</v>
      </c>
    </row>
    <row r="158" spans="1:6" ht="39.950000000000003" customHeight="1" x14ac:dyDescent="0.25">
      <c r="A158" s="95" t="s">
        <v>99</v>
      </c>
      <c r="B158" s="50" t="s">
        <v>3</v>
      </c>
      <c r="C158" s="36">
        <f>C159+C160+C161</f>
        <v>31000</v>
      </c>
      <c r="D158" s="22">
        <f>D159+D160+D161</f>
        <v>31000</v>
      </c>
      <c r="E158" s="14">
        <f>E159+E160+E161</f>
        <v>31000</v>
      </c>
      <c r="F158" s="35">
        <f>E158/D158</f>
        <v>1</v>
      </c>
    </row>
    <row r="159" spans="1:6" ht="39.950000000000003" customHeight="1" x14ac:dyDescent="0.25">
      <c r="A159" s="96"/>
      <c r="B159" s="51" t="s">
        <v>2</v>
      </c>
      <c r="C159" s="18">
        <v>6200</v>
      </c>
      <c r="D159" s="19">
        <v>6200</v>
      </c>
      <c r="E159" s="7">
        <v>6200</v>
      </c>
      <c r="F159" s="24">
        <f>E159/D159</f>
        <v>1</v>
      </c>
    </row>
    <row r="160" spans="1:6" ht="39.950000000000003" customHeight="1" x14ac:dyDescent="0.25">
      <c r="A160" s="96"/>
      <c r="B160" s="51" t="s">
        <v>1</v>
      </c>
      <c r="C160" s="18">
        <v>24800</v>
      </c>
      <c r="D160" s="19">
        <v>24800</v>
      </c>
      <c r="E160" s="7">
        <v>24800</v>
      </c>
      <c r="F160" s="24">
        <f>E160/D160</f>
        <v>1</v>
      </c>
    </row>
    <row r="161" spans="1:13" ht="39.950000000000003" customHeight="1" x14ac:dyDescent="0.25">
      <c r="A161" s="97"/>
      <c r="B161" s="51" t="s">
        <v>0</v>
      </c>
      <c r="C161" s="18">
        <v>0</v>
      </c>
      <c r="D161" s="19">
        <v>0</v>
      </c>
      <c r="E161" s="7">
        <v>0</v>
      </c>
      <c r="F161" s="24">
        <v>0</v>
      </c>
    </row>
    <row r="162" spans="1:13" ht="30" customHeight="1" x14ac:dyDescent="0.25">
      <c r="A162" s="98" t="s">
        <v>100</v>
      </c>
      <c r="B162" s="50" t="s">
        <v>3</v>
      </c>
      <c r="C162" s="9">
        <f>SUM(C163:C165)</f>
        <v>739.6</v>
      </c>
      <c r="D162" s="78">
        <f>SUM(D163:D165)</f>
        <v>739.6</v>
      </c>
      <c r="E162" s="9">
        <f>SUM(E163:E165)</f>
        <v>739.6</v>
      </c>
      <c r="F162" s="25">
        <f>E162/D162</f>
        <v>1</v>
      </c>
    </row>
    <row r="163" spans="1:13" ht="30" customHeight="1" x14ac:dyDescent="0.25">
      <c r="A163" s="98"/>
      <c r="B163" s="51" t="s">
        <v>2</v>
      </c>
      <c r="C163" s="7">
        <v>739.6</v>
      </c>
      <c r="D163" s="8">
        <v>739.6</v>
      </c>
      <c r="E163" s="7">
        <v>739.6</v>
      </c>
      <c r="F163" s="24">
        <f>E163/D163</f>
        <v>1</v>
      </c>
    </row>
    <row r="164" spans="1:13" ht="30" customHeight="1" x14ac:dyDescent="0.25">
      <c r="A164" s="98"/>
      <c r="B164" s="51" t="s">
        <v>1</v>
      </c>
      <c r="C164" s="7">
        <v>0</v>
      </c>
      <c r="D164" s="8">
        <v>0</v>
      </c>
      <c r="E164" s="7">
        <v>0</v>
      </c>
      <c r="F164" s="24">
        <v>0</v>
      </c>
    </row>
    <row r="165" spans="1:13" ht="30" customHeight="1" x14ac:dyDescent="0.25">
      <c r="A165" s="98"/>
      <c r="B165" s="51" t="s">
        <v>0</v>
      </c>
      <c r="C165" s="18">
        <v>0</v>
      </c>
      <c r="D165" s="19">
        <v>0</v>
      </c>
      <c r="E165" s="7">
        <v>0</v>
      </c>
      <c r="F165" s="24">
        <v>0</v>
      </c>
    </row>
    <row r="166" spans="1:13" ht="30" customHeight="1" x14ac:dyDescent="0.25">
      <c r="A166" s="92" t="s">
        <v>114</v>
      </c>
      <c r="B166" s="49" t="s">
        <v>3</v>
      </c>
      <c r="C166" s="13">
        <f>C167+C168+C169</f>
        <v>18345.199999999997</v>
      </c>
      <c r="D166" s="29">
        <f>D167+D168+D169</f>
        <v>18345.199999999997</v>
      </c>
      <c r="E166" s="34">
        <f>E167+E168+E169</f>
        <v>13713.099999999999</v>
      </c>
      <c r="F166" s="28">
        <f t="shared" ref="F166:F179" si="12">E166/D166</f>
        <v>0.74750343414081066</v>
      </c>
    </row>
    <row r="167" spans="1:13" ht="30" customHeight="1" x14ac:dyDescent="0.25">
      <c r="A167" s="93"/>
      <c r="B167" s="52" t="s">
        <v>2</v>
      </c>
      <c r="C167" s="31">
        <f t="shared" ref="C167:E169" si="13">C171</f>
        <v>5066</v>
      </c>
      <c r="D167" s="31">
        <f t="shared" si="13"/>
        <v>5066</v>
      </c>
      <c r="E167" s="31">
        <f t="shared" si="13"/>
        <v>433.9</v>
      </c>
      <c r="F167" s="30">
        <f t="shared" si="12"/>
        <v>8.5649427556257401E-2</v>
      </c>
    </row>
    <row r="168" spans="1:13" ht="30" customHeight="1" x14ac:dyDescent="0.25">
      <c r="A168" s="93"/>
      <c r="B168" s="52" t="s">
        <v>1</v>
      </c>
      <c r="C168" s="31">
        <f t="shared" si="13"/>
        <v>8243.2999999999993</v>
      </c>
      <c r="D168" s="31">
        <f t="shared" si="13"/>
        <v>8243.2999999999993</v>
      </c>
      <c r="E168" s="31">
        <f t="shared" si="13"/>
        <v>8243.2999999999993</v>
      </c>
      <c r="F168" s="30">
        <f t="shared" si="12"/>
        <v>1</v>
      </c>
    </row>
    <row r="169" spans="1:13" ht="30" customHeight="1" x14ac:dyDescent="0.25">
      <c r="A169" s="94"/>
      <c r="B169" s="52" t="s">
        <v>0</v>
      </c>
      <c r="C169" s="31">
        <f t="shared" si="13"/>
        <v>5035.8999999999996</v>
      </c>
      <c r="D169" s="31">
        <f t="shared" si="13"/>
        <v>5035.8999999999996</v>
      </c>
      <c r="E169" s="31">
        <f t="shared" si="13"/>
        <v>5035.8999999999996</v>
      </c>
      <c r="F169" s="30">
        <f t="shared" si="12"/>
        <v>1</v>
      </c>
      <c r="M169" t="s">
        <v>116</v>
      </c>
    </row>
    <row r="170" spans="1:13" ht="30" customHeight="1" x14ac:dyDescent="0.25">
      <c r="A170" s="95" t="s">
        <v>115</v>
      </c>
      <c r="B170" s="50" t="s">
        <v>3</v>
      </c>
      <c r="C170" s="36">
        <f>C171+C172+C173</f>
        <v>18345.199999999997</v>
      </c>
      <c r="D170" s="22">
        <f>D171+D172+D173</f>
        <v>18345.199999999997</v>
      </c>
      <c r="E170" s="22">
        <f>E171+E172+E173</f>
        <v>13713.099999999999</v>
      </c>
      <c r="F170" s="35">
        <f t="shared" si="12"/>
        <v>0.74750343414081066</v>
      </c>
    </row>
    <row r="171" spans="1:13" ht="30" customHeight="1" x14ac:dyDescent="0.25">
      <c r="A171" s="93"/>
      <c r="B171" s="51" t="s">
        <v>2</v>
      </c>
      <c r="C171" s="18">
        <v>5066</v>
      </c>
      <c r="D171" s="19">
        <v>5066</v>
      </c>
      <c r="E171" s="7">
        <v>433.9</v>
      </c>
      <c r="F171" s="24">
        <f t="shared" si="12"/>
        <v>8.5649427556257401E-2</v>
      </c>
    </row>
    <row r="172" spans="1:13" ht="30" customHeight="1" x14ac:dyDescent="0.25">
      <c r="A172" s="93"/>
      <c r="B172" s="51" t="s">
        <v>1</v>
      </c>
      <c r="C172" s="18">
        <v>8243.2999999999993</v>
      </c>
      <c r="D172" s="19">
        <v>8243.2999999999993</v>
      </c>
      <c r="E172" s="7">
        <v>8243.2999999999993</v>
      </c>
      <c r="F172" s="24">
        <f t="shared" si="12"/>
        <v>1</v>
      </c>
    </row>
    <row r="173" spans="1:13" ht="30" customHeight="1" x14ac:dyDescent="0.25">
      <c r="A173" s="94"/>
      <c r="B173" s="51" t="s">
        <v>0</v>
      </c>
      <c r="C173" s="18">
        <v>5035.8999999999996</v>
      </c>
      <c r="D173" s="19">
        <v>5035.8999999999996</v>
      </c>
      <c r="E173" s="7">
        <v>5035.8999999999996</v>
      </c>
      <c r="F173" s="24">
        <f t="shared" si="12"/>
        <v>1</v>
      </c>
    </row>
    <row r="174" spans="1:13" ht="30" customHeight="1" x14ac:dyDescent="0.25">
      <c r="A174" s="104" t="s">
        <v>82</v>
      </c>
      <c r="B174" s="47" t="s">
        <v>3</v>
      </c>
      <c r="C174" s="11">
        <f>C175+C176+C177</f>
        <v>318878.2</v>
      </c>
      <c r="D174" s="21">
        <f>D175+D176+D177</f>
        <v>318878.2</v>
      </c>
      <c r="E174" s="11">
        <f>E175+E176+E177</f>
        <v>301645.8</v>
      </c>
      <c r="F174" s="71">
        <f t="shared" si="12"/>
        <v>0.94595930358362523</v>
      </c>
    </row>
    <row r="175" spans="1:13" ht="30" customHeight="1" x14ac:dyDescent="0.25">
      <c r="A175" s="105"/>
      <c r="B175" s="47" t="s">
        <v>2</v>
      </c>
      <c r="C175" s="11">
        <f>C179+C191+C207+C215+C239+C231</f>
        <v>249672.2</v>
      </c>
      <c r="D175" s="11">
        <f>D179+D191+D207+D215+D239+D231</f>
        <v>249672.2</v>
      </c>
      <c r="E175" s="11">
        <f>E179+E191+E207+E215+E239+E231</f>
        <v>248428.3</v>
      </c>
      <c r="F175" s="71">
        <f t="shared" si="12"/>
        <v>0.99501786742777121</v>
      </c>
    </row>
    <row r="176" spans="1:13" ht="30" customHeight="1" x14ac:dyDescent="0.25">
      <c r="A176" s="105"/>
      <c r="B176" s="47" t="s">
        <v>1</v>
      </c>
      <c r="C176" s="11">
        <f t="shared" ref="C176:E177" si="14">C180+C192+C208+C216+C240</f>
        <v>69061</v>
      </c>
      <c r="D176" s="21">
        <f t="shared" si="14"/>
        <v>69061</v>
      </c>
      <c r="E176" s="11">
        <f t="shared" si="14"/>
        <v>53072.5</v>
      </c>
      <c r="F176" s="71">
        <f t="shared" si="12"/>
        <v>0.76848727936172367</v>
      </c>
    </row>
    <row r="177" spans="1:6" ht="30" customHeight="1" x14ac:dyDescent="0.25">
      <c r="A177" s="106"/>
      <c r="B177" s="47" t="s">
        <v>0</v>
      </c>
      <c r="C177" s="11">
        <f t="shared" si="14"/>
        <v>145</v>
      </c>
      <c r="D177" s="21">
        <f t="shared" si="14"/>
        <v>145</v>
      </c>
      <c r="E177" s="11">
        <f t="shared" si="14"/>
        <v>145</v>
      </c>
      <c r="F177" s="71">
        <f t="shared" si="12"/>
        <v>1</v>
      </c>
    </row>
    <row r="178" spans="1:6" ht="30" customHeight="1" x14ac:dyDescent="0.25">
      <c r="A178" s="92" t="s">
        <v>43</v>
      </c>
      <c r="B178" s="49" t="s">
        <v>3</v>
      </c>
      <c r="C178" s="12">
        <f>SUM(C179:C181)</f>
        <v>33078.9</v>
      </c>
      <c r="D178" s="33">
        <f>SUM(D179:D181)</f>
        <v>33078.9</v>
      </c>
      <c r="E178" s="12">
        <f>SUM(E179:E181)</f>
        <v>33078.9</v>
      </c>
      <c r="F178" s="26">
        <f t="shared" si="12"/>
        <v>1</v>
      </c>
    </row>
    <row r="179" spans="1:6" ht="30" customHeight="1" x14ac:dyDescent="0.25">
      <c r="A179" s="93"/>
      <c r="B179" s="49" t="s">
        <v>2</v>
      </c>
      <c r="C179" s="12">
        <f>C183+C187</f>
        <v>32505.4</v>
      </c>
      <c r="D179" s="12">
        <f>D183+D187</f>
        <v>32505.4</v>
      </c>
      <c r="E179" s="12">
        <f>E183+E187</f>
        <v>32505.4</v>
      </c>
      <c r="F179" s="26">
        <f t="shared" si="12"/>
        <v>1</v>
      </c>
    </row>
    <row r="180" spans="1:6" ht="30" customHeight="1" x14ac:dyDescent="0.25">
      <c r="A180" s="93"/>
      <c r="B180" s="49" t="s">
        <v>1</v>
      </c>
      <c r="C180" s="12">
        <f>C184</f>
        <v>573.5</v>
      </c>
      <c r="D180" s="33">
        <f>D184</f>
        <v>573.5</v>
      </c>
      <c r="E180" s="12">
        <f>E184</f>
        <v>573.5</v>
      </c>
      <c r="F180" s="26">
        <v>0</v>
      </c>
    </row>
    <row r="181" spans="1:6" ht="30" customHeight="1" x14ac:dyDescent="0.25">
      <c r="A181" s="94"/>
      <c r="B181" s="49" t="s">
        <v>0</v>
      </c>
      <c r="C181" s="17">
        <f>C185</f>
        <v>0</v>
      </c>
      <c r="D181" s="54">
        <f>D185</f>
        <v>0</v>
      </c>
      <c r="E181" s="12">
        <v>0</v>
      </c>
      <c r="F181" s="26">
        <v>0</v>
      </c>
    </row>
    <row r="182" spans="1:6" ht="30" customHeight="1" x14ac:dyDescent="0.25">
      <c r="A182" s="98" t="s">
        <v>42</v>
      </c>
      <c r="B182" s="50" t="s">
        <v>3</v>
      </c>
      <c r="C182" s="20">
        <f>C183+C184+C185</f>
        <v>33044.9</v>
      </c>
      <c r="D182" s="53">
        <f>D183+D184+D185</f>
        <v>33044.9</v>
      </c>
      <c r="E182" s="16">
        <f>SUM(E183:E185)</f>
        <v>33044.9</v>
      </c>
      <c r="F182" s="25">
        <f>E182/D182</f>
        <v>1</v>
      </c>
    </row>
    <row r="183" spans="1:6" ht="30" customHeight="1" x14ac:dyDescent="0.25">
      <c r="A183" s="98"/>
      <c r="B183" s="51" t="s">
        <v>2</v>
      </c>
      <c r="C183" s="18">
        <v>32471.4</v>
      </c>
      <c r="D183" s="60">
        <v>32471.4</v>
      </c>
      <c r="E183" s="7">
        <v>32471.4</v>
      </c>
      <c r="F183" s="24">
        <f>E183/D183</f>
        <v>1</v>
      </c>
    </row>
    <row r="184" spans="1:6" ht="30" customHeight="1" x14ac:dyDescent="0.25">
      <c r="A184" s="98"/>
      <c r="B184" s="51" t="s">
        <v>1</v>
      </c>
      <c r="C184" s="18">
        <v>573.5</v>
      </c>
      <c r="D184" s="19">
        <v>573.5</v>
      </c>
      <c r="E184" s="8">
        <v>573.5</v>
      </c>
      <c r="F184" s="24">
        <v>0</v>
      </c>
    </row>
    <row r="185" spans="1:6" ht="30" customHeight="1" x14ac:dyDescent="0.25">
      <c r="A185" s="98"/>
      <c r="B185" s="51" t="s">
        <v>0</v>
      </c>
      <c r="C185" s="18">
        <v>0</v>
      </c>
      <c r="D185" s="19">
        <v>0</v>
      </c>
      <c r="E185" s="7">
        <v>0</v>
      </c>
      <c r="F185" s="24">
        <v>0</v>
      </c>
    </row>
    <row r="186" spans="1:6" ht="30" customHeight="1" x14ac:dyDescent="0.25">
      <c r="A186" s="95" t="s">
        <v>107</v>
      </c>
      <c r="B186" s="50" t="s">
        <v>3</v>
      </c>
      <c r="C186" s="36">
        <f>C187+C188+C189</f>
        <v>34</v>
      </c>
      <c r="D186" s="22">
        <f>D187+D188+D189</f>
        <v>34</v>
      </c>
      <c r="E186" s="14">
        <f>E187+E188+E189</f>
        <v>34</v>
      </c>
      <c r="F186" s="35">
        <f>E186/D186</f>
        <v>1</v>
      </c>
    </row>
    <row r="187" spans="1:6" ht="30" customHeight="1" x14ac:dyDescent="0.25">
      <c r="A187" s="96"/>
      <c r="B187" s="51" t="s">
        <v>2</v>
      </c>
      <c r="C187" s="18">
        <v>34</v>
      </c>
      <c r="D187" s="19">
        <v>34</v>
      </c>
      <c r="E187" s="7">
        <v>34</v>
      </c>
      <c r="F187" s="24">
        <f>E187/D187</f>
        <v>1</v>
      </c>
    </row>
    <row r="188" spans="1:6" ht="30" customHeight="1" x14ac:dyDescent="0.25">
      <c r="A188" s="96"/>
      <c r="B188" s="51" t="s">
        <v>1</v>
      </c>
      <c r="C188" s="18">
        <v>0</v>
      </c>
      <c r="D188" s="19">
        <v>0</v>
      </c>
      <c r="E188" s="7">
        <v>0</v>
      </c>
      <c r="F188" s="24">
        <v>0</v>
      </c>
    </row>
    <row r="189" spans="1:6" ht="30" customHeight="1" x14ac:dyDescent="0.25">
      <c r="A189" s="97"/>
      <c r="B189" s="51" t="s">
        <v>0</v>
      </c>
      <c r="C189" s="18">
        <v>0</v>
      </c>
      <c r="D189" s="19">
        <v>0</v>
      </c>
      <c r="E189" s="7">
        <v>0</v>
      </c>
      <c r="F189" s="24">
        <v>0</v>
      </c>
    </row>
    <row r="190" spans="1:6" ht="30" customHeight="1" x14ac:dyDescent="0.25">
      <c r="A190" s="100" t="s">
        <v>41</v>
      </c>
      <c r="B190" s="49" t="s">
        <v>3</v>
      </c>
      <c r="C190" s="12">
        <f>C191+C192+C193</f>
        <v>265256.5</v>
      </c>
      <c r="D190" s="33">
        <f>D191+D192+D193</f>
        <v>265256.5</v>
      </c>
      <c r="E190" s="12">
        <f>E191+E192+E193</f>
        <v>248101.6</v>
      </c>
      <c r="F190" s="26">
        <f t="shared" ref="F190:F196" si="15">E190/D190</f>
        <v>0.93532712676220942</v>
      </c>
    </row>
    <row r="191" spans="1:6" ht="30" customHeight="1" x14ac:dyDescent="0.25">
      <c r="A191" s="100"/>
      <c r="B191" s="49" t="s">
        <v>2</v>
      </c>
      <c r="C191" s="12">
        <f t="shared" ref="C191:E193" si="16">C195+C199+C203</f>
        <v>196624</v>
      </c>
      <c r="D191" s="12">
        <f t="shared" si="16"/>
        <v>196624</v>
      </c>
      <c r="E191" s="12">
        <f t="shared" si="16"/>
        <v>195457.6</v>
      </c>
      <c r="F191" s="26">
        <f t="shared" si="15"/>
        <v>0.99406786557083571</v>
      </c>
    </row>
    <row r="192" spans="1:6" ht="30" customHeight="1" x14ac:dyDescent="0.25">
      <c r="A192" s="100"/>
      <c r="B192" s="49" t="s">
        <v>1</v>
      </c>
      <c r="C192" s="12">
        <f t="shared" si="16"/>
        <v>68487.5</v>
      </c>
      <c r="D192" s="12">
        <f t="shared" si="16"/>
        <v>68487.5</v>
      </c>
      <c r="E192" s="12">
        <f t="shared" si="16"/>
        <v>52499</v>
      </c>
      <c r="F192" s="26">
        <f t="shared" si="15"/>
        <v>0.76654864026282166</v>
      </c>
    </row>
    <row r="193" spans="1:6" ht="30" customHeight="1" x14ac:dyDescent="0.25">
      <c r="A193" s="100"/>
      <c r="B193" s="49" t="s">
        <v>0</v>
      </c>
      <c r="C193" s="12">
        <f t="shared" si="16"/>
        <v>145</v>
      </c>
      <c r="D193" s="12">
        <f t="shared" si="16"/>
        <v>145</v>
      </c>
      <c r="E193" s="12">
        <f t="shared" si="16"/>
        <v>145</v>
      </c>
      <c r="F193" s="26">
        <f t="shared" si="15"/>
        <v>1</v>
      </c>
    </row>
    <row r="194" spans="1:6" ht="30" customHeight="1" x14ac:dyDescent="0.25">
      <c r="A194" s="98" t="s">
        <v>40</v>
      </c>
      <c r="B194" s="50" t="s">
        <v>3</v>
      </c>
      <c r="C194" s="27">
        <f>C195+C196+C197</f>
        <v>189014.39999999999</v>
      </c>
      <c r="D194" s="55">
        <f>D195+D196+D197</f>
        <v>189014.39999999999</v>
      </c>
      <c r="E194" s="9">
        <f>E195+E196</f>
        <v>189014.39999999999</v>
      </c>
      <c r="F194" s="25">
        <f t="shared" si="15"/>
        <v>1</v>
      </c>
    </row>
    <row r="195" spans="1:6" ht="30" customHeight="1" x14ac:dyDescent="0.25">
      <c r="A195" s="98"/>
      <c r="B195" s="51" t="s">
        <v>2</v>
      </c>
      <c r="C195" s="18">
        <v>187172.4</v>
      </c>
      <c r="D195" s="19">
        <v>187172.4</v>
      </c>
      <c r="E195" s="7">
        <v>187172.4</v>
      </c>
      <c r="F195" s="24">
        <f t="shared" si="15"/>
        <v>1</v>
      </c>
    </row>
    <row r="196" spans="1:6" ht="30" customHeight="1" x14ac:dyDescent="0.25">
      <c r="A196" s="98"/>
      <c r="B196" s="51" t="s">
        <v>1</v>
      </c>
      <c r="C196" s="18">
        <v>1842</v>
      </c>
      <c r="D196" s="19">
        <v>1842</v>
      </c>
      <c r="E196" s="7">
        <v>1842</v>
      </c>
      <c r="F196" s="24">
        <f t="shared" si="15"/>
        <v>1</v>
      </c>
    </row>
    <row r="197" spans="1:6" ht="30" customHeight="1" x14ac:dyDescent="0.25">
      <c r="A197" s="98"/>
      <c r="B197" s="51" t="s">
        <v>0</v>
      </c>
      <c r="C197" s="18">
        <v>0</v>
      </c>
      <c r="D197" s="19">
        <v>0</v>
      </c>
      <c r="E197" s="7">
        <v>0</v>
      </c>
      <c r="F197" s="24">
        <v>0</v>
      </c>
    </row>
    <row r="198" spans="1:6" ht="30" customHeight="1" x14ac:dyDescent="0.25">
      <c r="A198" s="98" t="s">
        <v>39</v>
      </c>
      <c r="B198" s="50" t="s">
        <v>3</v>
      </c>
      <c r="C198" s="27">
        <f>C199+C200+C201</f>
        <v>73176.399999999994</v>
      </c>
      <c r="D198" s="55">
        <f>D199+D200+D201</f>
        <v>73176.399999999994</v>
      </c>
      <c r="E198" s="9">
        <f>SUM(E199:E201)</f>
        <v>56021.5</v>
      </c>
      <c r="F198" s="25">
        <f t="shared" ref="F198:F204" si="17">E198/D198</f>
        <v>0.76556786067639304</v>
      </c>
    </row>
    <row r="199" spans="1:6" ht="30" customHeight="1" x14ac:dyDescent="0.25">
      <c r="A199" s="98"/>
      <c r="B199" s="51" t="s">
        <v>2</v>
      </c>
      <c r="C199" s="18">
        <v>7285.9</v>
      </c>
      <c r="D199" s="19">
        <v>7285.9</v>
      </c>
      <c r="E199" s="7">
        <v>6119.5</v>
      </c>
      <c r="F199" s="24">
        <f t="shared" si="17"/>
        <v>0.83990996307937249</v>
      </c>
    </row>
    <row r="200" spans="1:6" ht="30" customHeight="1" x14ac:dyDescent="0.25">
      <c r="A200" s="98"/>
      <c r="B200" s="51" t="s">
        <v>1</v>
      </c>
      <c r="C200" s="18">
        <v>65745.5</v>
      </c>
      <c r="D200" s="19">
        <v>65745.5</v>
      </c>
      <c r="E200" s="7">
        <v>49757</v>
      </c>
      <c r="F200" s="24">
        <f t="shared" si="17"/>
        <v>0.75681225331011248</v>
      </c>
    </row>
    <row r="201" spans="1:6" ht="30" customHeight="1" x14ac:dyDescent="0.25">
      <c r="A201" s="98"/>
      <c r="B201" s="51" t="s">
        <v>0</v>
      </c>
      <c r="C201" s="18">
        <v>145</v>
      </c>
      <c r="D201" s="19">
        <v>145</v>
      </c>
      <c r="E201" s="7">
        <v>145</v>
      </c>
      <c r="F201" s="24">
        <f t="shared" si="17"/>
        <v>1</v>
      </c>
    </row>
    <row r="202" spans="1:6" ht="30" customHeight="1" x14ac:dyDescent="0.25">
      <c r="A202" s="98" t="s">
        <v>38</v>
      </c>
      <c r="B202" s="50" t="s">
        <v>3</v>
      </c>
      <c r="C202" s="36">
        <f>C203+C204</f>
        <v>3065.7</v>
      </c>
      <c r="D202" s="36">
        <f>D203+D204</f>
        <v>3065.7</v>
      </c>
      <c r="E202" s="16">
        <f>SUM(E203:E205)</f>
        <v>3065.7</v>
      </c>
      <c r="F202" s="25">
        <f t="shared" si="17"/>
        <v>1</v>
      </c>
    </row>
    <row r="203" spans="1:6" ht="30" customHeight="1" x14ac:dyDescent="0.25">
      <c r="A203" s="98"/>
      <c r="B203" s="51" t="s">
        <v>2</v>
      </c>
      <c r="C203" s="18">
        <v>2165.6999999999998</v>
      </c>
      <c r="D203" s="19">
        <v>2165.6999999999998</v>
      </c>
      <c r="E203" s="7">
        <v>2165.6999999999998</v>
      </c>
      <c r="F203" s="24">
        <f t="shared" si="17"/>
        <v>1</v>
      </c>
    </row>
    <row r="204" spans="1:6" ht="30" customHeight="1" x14ac:dyDescent="0.25">
      <c r="A204" s="98"/>
      <c r="B204" s="51" t="s">
        <v>1</v>
      </c>
      <c r="C204" s="18">
        <v>900</v>
      </c>
      <c r="D204" s="19">
        <v>900</v>
      </c>
      <c r="E204" s="7">
        <v>900</v>
      </c>
      <c r="F204" s="24">
        <f t="shared" si="17"/>
        <v>1</v>
      </c>
    </row>
    <row r="205" spans="1:6" ht="30" customHeight="1" x14ac:dyDescent="0.25">
      <c r="A205" s="98"/>
      <c r="B205" s="51" t="s">
        <v>0</v>
      </c>
      <c r="C205" s="18">
        <v>0</v>
      </c>
      <c r="D205" s="19">
        <v>0</v>
      </c>
      <c r="E205" s="7">
        <v>0</v>
      </c>
      <c r="F205" s="24">
        <v>0</v>
      </c>
    </row>
    <row r="206" spans="1:6" ht="30" customHeight="1" x14ac:dyDescent="0.25">
      <c r="A206" s="100" t="s">
        <v>36</v>
      </c>
      <c r="B206" s="49" t="s">
        <v>3</v>
      </c>
      <c r="C206" s="17">
        <f>SUM(C207:C209)</f>
        <v>486</v>
      </c>
      <c r="D206" s="54">
        <f>D207+D208</f>
        <v>486</v>
      </c>
      <c r="E206" s="17">
        <f>E207+E208</f>
        <v>481.9</v>
      </c>
      <c r="F206" s="26">
        <f>E206/D206</f>
        <v>0.99156378600823036</v>
      </c>
    </row>
    <row r="207" spans="1:6" ht="30" customHeight="1" x14ac:dyDescent="0.25">
      <c r="A207" s="100"/>
      <c r="B207" s="49" t="s">
        <v>2</v>
      </c>
      <c r="C207" s="17">
        <f t="shared" ref="C207:E208" si="18">C211</f>
        <v>486</v>
      </c>
      <c r="D207" s="54">
        <f t="shared" si="18"/>
        <v>486</v>
      </c>
      <c r="E207" s="17">
        <f t="shared" si="18"/>
        <v>481.9</v>
      </c>
      <c r="F207" s="26">
        <f>E207/D207</f>
        <v>0.99156378600823036</v>
      </c>
    </row>
    <row r="208" spans="1:6" ht="30" customHeight="1" x14ac:dyDescent="0.25">
      <c r="A208" s="100"/>
      <c r="B208" s="49" t="s">
        <v>1</v>
      </c>
      <c r="C208" s="17">
        <f t="shared" si="18"/>
        <v>0</v>
      </c>
      <c r="D208" s="54">
        <f t="shared" si="18"/>
        <v>0</v>
      </c>
      <c r="E208" s="17">
        <f t="shared" si="18"/>
        <v>0</v>
      </c>
      <c r="F208" s="26">
        <v>0</v>
      </c>
    </row>
    <row r="209" spans="1:6" ht="30" customHeight="1" x14ac:dyDescent="0.25">
      <c r="A209" s="100"/>
      <c r="B209" s="49" t="s">
        <v>0</v>
      </c>
      <c r="C209" s="17">
        <f>C213</f>
        <v>0</v>
      </c>
      <c r="D209" s="54">
        <f>D213</f>
        <v>0</v>
      </c>
      <c r="E209" s="34">
        <v>0</v>
      </c>
      <c r="F209" s="28">
        <v>0</v>
      </c>
    </row>
    <row r="210" spans="1:6" ht="30" customHeight="1" x14ac:dyDescent="0.25">
      <c r="A210" s="98" t="s">
        <v>35</v>
      </c>
      <c r="B210" s="50" t="s">
        <v>3</v>
      </c>
      <c r="C210" s="20">
        <f>C211+C212+C213</f>
        <v>486</v>
      </c>
      <c r="D210" s="53">
        <f>D211+D212+D213</f>
        <v>486</v>
      </c>
      <c r="E210" s="9">
        <f>E211+E213+E212</f>
        <v>481.9</v>
      </c>
      <c r="F210" s="25">
        <f>E210/D210</f>
        <v>0.99156378600823036</v>
      </c>
    </row>
    <row r="211" spans="1:6" ht="30" customHeight="1" x14ac:dyDescent="0.25">
      <c r="A211" s="98"/>
      <c r="B211" s="51" t="s">
        <v>2</v>
      </c>
      <c r="C211" s="18">
        <v>486</v>
      </c>
      <c r="D211" s="19">
        <v>486</v>
      </c>
      <c r="E211" s="7">
        <v>481.9</v>
      </c>
      <c r="F211" s="24">
        <f>E211/D211</f>
        <v>0.99156378600823036</v>
      </c>
    </row>
    <row r="212" spans="1:6" ht="30" customHeight="1" x14ac:dyDescent="0.25">
      <c r="A212" s="98"/>
      <c r="B212" s="51" t="s">
        <v>1</v>
      </c>
      <c r="C212" s="18">
        <v>0</v>
      </c>
      <c r="D212" s="19">
        <v>0</v>
      </c>
      <c r="E212" s="7">
        <v>0</v>
      </c>
      <c r="F212" s="24">
        <v>0</v>
      </c>
    </row>
    <row r="213" spans="1:6" ht="30" customHeight="1" x14ac:dyDescent="0.25">
      <c r="A213" s="98"/>
      <c r="B213" s="51" t="s">
        <v>0</v>
      </c>
      <c r="C213" s="18">
        <v>0</v>
      </c>
      <c r="D213" s="19">
        <v>0</v>
      </c>
      <c r="E213" s="7">
        <v>0</v>
      </c>
      <c r="F213" s="24">
        <v>0</v>
      </c>
    </row>
    <row r="214" spans="1:6" ht="30" customHeight="1" x14ac:dyDescent="0.25">
      <c r="A214" s="92" t="s">
        <v>34</v>
      </c>
      <c r="B214" s="49" t="s">
        <v>3</v>
      </c>
      <c r="C214" s="17">
        <f>SUM(C215:C217)</f>
        <v>10608.6</v>
      </c>
      <c r="D214" s="54">
        <f>SUM(D215:D217)</f>
        <v>10608.6</v>
      </c>
      <c r="E214" s="17">
        <f>SUM(E215:E217)</f>
        <v>10608</v>
      </c>
      <c r="F214" s="26">
        <f>E214/D214</f>
        <v>0.99994344211300268</v>
      </c>
    </row>
    <row r="215" spans="1:6" ht="30" customHeight="1" x14ac:dyDescent="0.25">
      <c r="A215" s="93"/>
      <c r="B215" s="49" t="s">
        <v>2</v>
      </c>
      <c r="C215" s="17">
        <f t="shared" ref="C215:E216" si="19">C219+C223+C227</f>
        <v>10608.6</v>
      </c>
      <c r="D215" s="54">
        <f t="shared" si="19"/>
        <v>10608.6</v>
      </c>
      <c r="E215" s="17">
        <f>E219+E223+E227</f>
        <v>10608</v>
      </c>
      <c r="F215" s="26">
        <f>E215/D215</f>
        <v>0.99994344211300268</v>
      </c>
    </row>
    <row r="216" spans="1:6" ht="30" customHeight="1" x14ac:dyDescent="0.25">
      <c r="A216" s="93"/>
      <c r="B216" s="49" t="s">
        <v>1</v>
      </c>
      <c r="C216" s="17">
        <f t="shared" si="19"/>
        <v>0</v>
      </c>
      <c r="D216" s="54">
        <f t="shared" si="19"/>
        <v>0</v>
      </c>
      <c r="E216" s="17">
        <f t="shared" si="19"/>
        <v>0</v>
      </c>
      <c r="F216" s="26">
        <v>0</v>
      </c>
    </row>
    <row r="217" spans="1:6" ht="30" customHeight="1" x14ac:dyDescent="0.25">
      <c r="A217" s="94"/>
      <c r="B217" s="49" t="s">
        <v>0</v>
      </c>
      <c r="C217" s="13">
        <v>0</v>
      </c>
      <c r="D217" s="29">
        <v>0</v>
      </c>
      <c r="E217" s="34">
        <v>0</v>
      </c>
      <c r="F217" s="28">
        <v>0</v>
      </c>
    </row>
    <row r="218" spans="1:6" ht="30" customHeight="1" x14ac:dyDescent="0.25">
      <c r="A218" s="98" t="s">
        <v>33</v>
      </c>
      <c r="B218" s="50" t="s">
        <v>3</v>
      </c>
      <c r="C218" s="20">
        <f>C219+C220</f>
        <v>9103.5</v>
      </c>
      <c r="D218" s="53">
        <f>D219</f>
        <v>9103.5</v>
      </c>
      <c r="E218" s="9">
        <f>E219</f>
        <v>9103.5</v>
      </c>
      <c r="F218" s="25">
        <f>E218/D218</f>
        <v>1</v>
      </c>
    </row>
    <row r="219" spans="1:6" ht="30" customHeight="1" x14ac:dyDescent="0.25">
      <c r="A219" s="98"/>
      <c r="B219" s="51" t="s">
        <v>2</v>
      </c>
      <c r="C219" s="18">
        <v>9103.5</v>
      </c>
      <c r="D219" s="60">
        <v>9103.5</v>
      </c>
      <c r="E219" s="7">
        <v>9103.5</v>
      </c>
      <c r="F219" s="24">
        <f>E219/D219</f>
        <v>1</v>
      </c>
    </row>
    <row r="220" spans="1:6" ht="30" customHeight="1" x14ac:dyDescent="0.25">
      <c r="A220" s="98"/>
      <c r="B220" s="51" t="s">
        <v>1</v>
      </c>
      <c r="C220" s="18">
        <v>0</v>
      </c>
      <c r="D220" s="19">
        <v>0</v>
      </c>
      <c r="E220" s="7">
        <v>0</v>
      </c>
      <c r="F220" s="24">
        <v>0</v>
      </c>
    </row>
    <row r="221" spans="1:6" ht="30" customHeight="1" x14ac:dyDescent="0.25">
      <c r="A221" s="98"/>
      <c r="B221" s="51" t="s">
        <v>0</v>
      </c>
      <c r="C221" s="18">
        <v>0</v>
      </c>
      <c r="D221" s="19">
        <v>0</v>
      </c>
      <c r="E221" s="7">
        <v>0</v>
      </c>
      <c r="F221" s="24">
        <v>0</v>
      </c>
    </row>
    <row r="222" spans="1:6" ht="30" customHeight="1" x14ac:dyDescent="0.25">
      <c r="A222" s="98" t="s">
        <v>32</v>
      </c>
      <c r="B222" s="50" t="s">
        <v>3</v>
      </c>
      <c r="C222" s="20">
        <f>C223+C224+C225</f>
        <v>1065.0999999999999</v>
      </c>
      <c r="D222" s="53">
        <f>D223+D224+D225</f>
        <v>1065.0999999999999</v>
      </c>
      <c r="E222" s="9">
        <f>SUM(E223:E225)</f>
        <v>1065.0999999999999</v>
      </c>
      <c r="F222" s="25">
        <f>E222/D222</f>
        <v>1</v>
      </c>
    </row>
    <row r="223" spans="1:6" ht="30" customHeight="1" x14ac:dyDescent="0.25">
      <c r="A223" s="98"/>
      <c r="B223" s="51" t="s">
        <v>2</v>
      </c>
      <c r="C223" s="18">
        <v>1065.0999999999999</v>
      </c>
      <c r="D223" s="19">
        <v>1065.0999999999999</v>
      </c>
      <c r="E223" s="7">
        <v>1065.0999999999999</v>
      </c>
      <c r="F223" s="24">
        <f>E223/D223</f>
        <v>1</v>
      </c>
    </row>
    <row r="224" spans="1:6" ht="30" customHeight="1" x14ac:dyDescent="0.25">
      <c r="A224" s="98"/>
      <c r="B224" s="51" t="s">
        <v>1</v>
      </c>
      <c r="C224" s="18">
        <v>0</v>
      </c>
      <c r="D224" s="19">
        <v>0</v>
      </c>
      <c r="E224" s="7">
        <v>0</v>
      </c>
      <c r="F224" s="24">
        <v>0</v>
      </c>
    </row>
    <row r="225" spans="1:6" ht="30" customHeight="1" x14ac:dyDescent="0.25">
      <c r="A225" s="98"/>
      <c r="B225" s="51" t="s">
        <v>0</v>
      </c>
      <c r="C225" s="18">
        <v>0</v>
      </c>
      <c r="D225" s="19">
        <v>0</v>
      </c>
      <c r="E225" s="7">
        <v>0</v>
      </c>
      <c r="F225" s="24">
        <v>0</v>
      </c>
    </row>
    <row r="226" spans="1:6" ht="30" customHeight="1" x14ac:dyDescent="0.25">
      <c r="A226" s="98" t="s">
        <v>31</v>
      </c>
      <c r="B226" s="50" t="s">
        <v>3</v>
      </c>
      <c r="C226" s="20">
        <f>C227+C228+C229</f>
        <v>440</v>
      </c>
      <c r="D226" s="53">
        <f>D227+D228+D229</f>
        <v>440</v>
      </c>
      <c r="E226" s="9">
        <f>SUM(E227:E229)</f>
        <v>439.4</v>
      </c>
      <c r="F226" s="25">
        <f>E226/D226</f>
        <v>0.99863636363636354</v>
      </c>
    </row>
    <row r="227" spans="1:6" ht="30" customHeight="1" x14ac:dyDescent="0.25">
      <c r="A227" s="98"/>
      <c r="B227" s="51" t="s">
        <v>2</v>
      </c>
      <c r="C227" s="18">
        <v>440</v>
      </c>
      <c r="D227" s="19">
        <v>440</v>
      </c>
      <c r="E227" s="7">
        <v>439.4</v>
      </c>
      <c r="F227" s="24">
        <f>E227/D227</f>
        <v>0.99863636363636354</v>
      </c>
    </row>
    <row r="228" spans="1:6" ht="30" customHeight="1" x14ac:dyDescent="0.25">
      <c r="A228" s="98"/>
      <c r="B228" s="51" t="s">
        <v>1</v>
      </c>
      <c r="C228" s="18">
        <v>0</v>
      </c>
      <c r="D228" s="19">
        <v>0</v>
      </c>
      <c r="E228" s="7">
        <v>0</v>
      </c>
      <c r="F228" s="24">
        <v>0</v>
      </c>
    </row>
    <row r="229" spans="1:6" ht="30" customHeight="1" x14ac:dyDescent="0.25">
      <c r="A229" s="98"/>
      <c r="B229" s="51" t="s">
        <v>0</v>
      </c>
      <c r="C229" s="18">
        <v>0</v>
      </c>
      <c r="D229" s="19">
        <v>0</v>
      </c>
      <c r="E229" s="7">
        <v>0</v>
      </c>
      <c r="F229" s="24">
        <v>0</v>
      </c>
    </row>
    <row r="230" spans="1:6" ht="30" customHeight="1" x14ac:dyDescent="0.25">
      <c r="A230" s="92" t="s">
        <v>83</v>
      </c>
      <c r="B230" s="49" t="s">
        <v>3</v>
      </c>
      <c r="C230" s="13">
        <f>C231</f>
        <v>130</v>
      </c>
      <c r="D230" s="13">
        <f>D231</f>
        <v>130</v>
      </c>
      <c r="E230" s="13">
        <f>E231</f>
        <v>130</v>
      </c>
      <c r="F230" s="28">
        <f>F231</f>
        <v>1</v>
      </c>
    </row>
    <row r="231" spans="1:6" ht="30" customHeight="1" x14ac:dyDescent="0.25">
      <c r="A231" s="93"/>
      <c r="B231" s="52" t="s">
        <v>2</v>
      </c>
      <c r="C231" s="31">
        <f>C235</f>
        <v>130</v>
      </c>
      <c r="D231" s="31">
        <f>D235</f>
        <v>130</v>
      </c>
      <c r="E231" s="31">
        <f>E235</f>
        <v>130</v>
      </c>
      <c r="F231" s="30">
        <f>F235</f>
        <v>1</v>
      </c>
    </row>
    <row r="232" spans="1:6" ht="30" customHeight="1" x14ac:dyDescent="0.25">
      <c r="A232" s="93"/>
      <c r="B232" s="52" t="s">
        <v>1</v>
      </c>
      <c r="C232" s="31">
        <f t="shared" ref="C232:E233" si="20">C236</f>
        <v>0</v>
      </c>
      <c r="D232" s="31">
        <f t="shared" si="20"/>
        <v>0</v>
      </c>
      <c r="E232" s="31">
        <f t="shared" si="20"/>
        <v>0</v>
      </c>
      <c r="F232" s="30">
        <v>0</v>
      </c>
    </row>
    <row r="233" spans="1:6" ht="30" customHeight="1" x14ac:dyDescent="0.25">
      <c r="A233" s="94"/>
      <c r="B233" s="52" t="s">
        <v>0</v>
      </c>
      <c r="C233" s="31">
        <f t="shared" si="20"/>
        <v>0</v>
      </c>
      <c r="D233" s="31">
        <f t="shared" si="20"/>
        <v>0</v>
      </c>
      <c r="E233" s="31">
        <f t="shared" si="20"/>
        <v>0</v>
      </c>
      <c r="F233" s="30">
        <v>0</v>
      </c>
    </row>
    <row r="234" spans="1:6" ht="30" customHeight="1" x14ac:dyDescent="0.25">
      <c r="A234" s="95" t="s">
        <v>84</v>
      </c>
      <c r="B234" s="50" t="s">
        <v>3</v>
      </c>
      <c r="C234" s="36">
        <f>C235+C236+C237</f>
        <v>130</v>
      </c>
      <c r="D234" s="36">
        <f>D235+D236+D237</f>
        <v>130</v>
      </c>
      <c r="E234" s="36">
        <f>E235+E236+E237</f>
        <v>130</v>
      </c>
      <c r="F234" s="35">
        <f>E234/D234</f>
        <v>1</v>
      </c>
    </row>
    <row r="235" spans="1:6" ht="30" customHeight="1" x14ac:dyDescent="0.25">
      <c r="A235" s="96"/>
      <c r="B235" s="51" t="s">
        <v>2</v>
      </c>
      <c r="C235" s="18">
        <v>130</v>
      </c>
      <c r="D235" s="19">
        <v>130</v>
      </c>
      <c r="E235" s="7">
        <v>130</v>
      </c>
      <c r="F235" s="24">
        <f>E235/D235</f>
        <v>1</v>
      </c>
    </row>
    <row r="236" spans="1:6" ht="30" customHeight="1" x14ac:dyDescent="0.25">
      <c r="A236" s="96"/>
      <c r="B236" s="51" t="s">
        <v>1</v>
      </c>
      <c r="C236" s="18">
        <v>0</v>
      </c>
      <c r="D236" s="19">
        <v>0</v>
      </c>
      <c r="E236" s="7">
        <v>0</v>
      </c>
      <c r="F236" s="24">
        <v>0</v>
      </c>
    </row>
    <row r="237" spans="1:6" ht="30" customHeight="1" x14ac:dyDescent="0.25">
      <c r="A237" s="97"/>
      <c r="B237" s="51" t="s">
        <v>0</v>
      </c>
      <c r="C237" s="18">
        <v>0</v>
      </c>
      <c r="D237" s="19">
        <v>0</v>
      </c>
      <c r="E237" s="7">
        <v>0</v>
      </c>
      <c r="F237" s="24">
        <v>0</v>
      </c>
    </row>
    <row r="238" spans="1:6" ht="30" customHeight="1" x14ac:dyDescent="0.25">
      <c r="A238" s="100" t="s">
        <v>30</v>
      </c>
      <c r="B238" s="49" t="s">
        <v>3</v>
      </c>
      <c r="C238" s="12">
        <f>SUM(C239:C241)</f>
        <v>9318.2000000000007</v>
      </c>
      <c r="D238" s="33">
        <f>SUM(D239:D241)</f>
        <v>9318.2000000000007</v>
      </c>
      <c r="E238" s="12">
        <f>SUM(E239:E241)</f>
        <v>9245.4</v>
      </c>
      <c r="F238" s="26">
        <f>E238/D238</f>
        <v>0.99218733231740019</v>
      </c>
    </row>
    <row r="239" spans="1:6" ht="30" customHeight="1" x14ac:dyDescent="0.25">
      <c r="A239" s="100"/>
      <c r="B239" s="49" t="s">
        <v>2</v>
      </c>
      <c r="C239" s="12">
        <f>C243</f>
        <v>9318.2000000000007</v>
      </c>
      <c r="D239" s="33">
        <f>D243</f>
        <v>9318.2000000000007</v>
      </c>
      <c r="E239" s="12">
        <f>E243</f>
        <v>9245.4</v>
      </c>
      <c r="F239" s="26">
        <f>E239/D239</f>
        <v>0.99218733231740019</v>
      </c>
    </row>
    <row r="240" spans="1:6" ht="30" customHeight="1" x14ac:dyDescent="0.25">
      <c r="A240" s="100"/>
      <c r="B240" s="49" t="s">
        <v>1</v>
      </c>
      <c r="C240" s="12">
        <f>C244</f>
        <v>0</v>
      </c>
      <c r="D240" s="33">
        <f>D244</f>
        <v>0</v>
      </c>
      <c r="E240" s="34">
        <v>0</v>
      </c>
      <c r="F240" s="28">
        <v>0</v>
      </c>
    </row>
    <row r="241" spans="1:6" ht="30" customHeight="1" x14ac:dyDescent="0.25">
      <c r="A241" s="100"/>
      <c r="B241" s="49" t="s">
        <v>0</v>
      </c>
      <c r="C241" s="12">
        <f>C245</f>
        <v>0</v>
      </c>
      <c r="D241" s="33">
        <f>D245</f>
        <v>0</v>
      </c>
      <c r="E241" s="34">
        <v>0</v>
      </c>
      <c r="F241" s="28">
        <v>0</v>
      </c>
    </row>
    <row r="242" spans="1:6" ht="30" customHeight="1" x14ac:dyDescent="0.25">
      <c r="A242" s="98" t="s">
        <v>29</v>
      </c>
      <c r="B242" s="50" t="s">
        <v>3</v>
      </c>
      <c r="C242" s="20">
        <f>C243+C244+C245</f>
        <v>9318.2000000000007</v>
      </c>
      <c r="D242" s="53">
        <f>D243+D244+D245</f>
        <v>9318.2000000000007</v>
      </c>
      <c r="E242" s="9">
        <f>SUM(E243:E245)</f>
        <v>9245.4</v>
      </c>
      <c r="F242" s="25">
        <f>E242/D242</f>
        <v>0.99218733231740019</v>
      </c>
    </row>
    <row r="243" spans="1:6" ht="30" customHeight="1" x14ac:dyDescent="0.25">
      <c r="A243" s="98"/>
      <c r="B243" s="51" t="s">
        <v>2</v>
      </c>
      <c r="C243" s="18">
        <v>9318.2000000000007</v>
      </c>
      <c r="D243" s="19">
        <v>9318.2000000000007</v>
      </c>
      <c r="E243" s="7">
        <v>9245.4</v>
      </c>
      <c r="F243" s="24">
        <f>E243/D243</f>
        <v>0.99218733231740019</v>
      </c>
    </row>
    <row r="244" spans="1:6" ht="30" customHeight="1" x14ac:dyDescent="0.25">
      <c r="A244" s="98"/>
      <c r="B244" s="51" t="s">
        <v>1</v>
      </c>
      <c r="C244" s="18">
        <v>0</v>
      </c>
      <c r="D244" s="19">
        <v>0</v>
      </c>
      <c r="E244" s="7">
        <v>0</v>
      </c>
      <c r="F244" s="24">
        <v>0</v>
      </c>
    </row>
    <row r="245" spans="1:6" ht="30" customHeight="1" x14ac:dyDescent="0.25">
      <c r="A245" s="98"/>
      <c r="B245" s="51" t="s">
        <v>0</v>
      </c>
      <c r="C245" s="18">
        <v>0</v>
      </c>
      <c r="D245" s="19">
        <v>0</v>
      </c>
      <c r="E245" s="7">
        <v>0</v>
      </c>
      <c r="F245" s="24">
        <v>0</v>
      </c>
    </row>
    <row r="246" spans="1:6" ht="30" customHeight="1" x14ac:dyDescent="0.25">
      <c r="A246" s="99" t="s">
        <v>85</v>
      </c>
      <c r="B246" s="47" t="s">
        <v>3</v>
      </c>
      <c r="C246" s="11">
        <f>SUM(C247:C249)</f>
        <v>6213.9</v>
      </c>
      <c r="D246" s="21">
        <f>SUM(D247:D249)</f>
        <v>6213.9</v>
      </c>
      <c r="E246" s="11">
        <f>SUM(E247:E249)</f>
        <v>6061.1</v>
      </c>
      <c r="F246" s="71">
        <f>E246/D246</f>
        <v>0.97540996797502388</v>
      </c>
    </row>
    <row r="247" spans="1:6" ht="30" customHeight="1" x14ac:dyDescent="0.25">
      <c r="A247" s="99"/>
      <c r="B247" s="47" t="s">
        <v>2</v>
      </c>
      <c r="C247" s="11">
        <f t="shared" ref="C247:E248" si="21">C251+C271+C259</f>
        <v>3479.8</v>
      </c>
      <c r="D247" s="11">
        <f t="shared" si="21"/>
        <v>3479.8</v>
      </c>
      <c r="E247" s="11">
        <f t="shared" si="21"/>
        <v>3463.7</v>
      </c>
      <c r="F247" s="71">
        <f>E247/D247</f>
        <v>0.9953732973159376</v>
      </c>
    </row>
    <row r="248" spans="1:6" ht="30" customHeight="1" x14ac:dyDescent="0.25">
      <c r="A248" s="99"/>
      <c r="B248" s="47" t="s">
        <v>1</v>
      </c>
      <c r="C248" s="11">
        <f t="shared" si="21"/>
        <v>2734.1</v>
      </c>
      <c r="D248" s="11">
        <f t="shared" si="21"/>
        <v>2734.1</v>
      </c>
      <c r="E248" s="11">
        <f t="shared" si="21"/>
        <v>2597.4</v>
      </c>
      <c r="F248" s="71">
        <f>E248/D248</f>
        <v>0.95000182875534922</v>
      </c>
    </row>
    <row r="249" spans="1:6" ht="30" customHeight="1" x14ac:dyDescent="0.25">
      <c r="A249" s="99"/>
      <c r="B249" s="47" t="s">
        <v>0</v>
      </c>
      <c r="C249" s="11">
        <f>C253+C273+C261</f>
        <v>0</v>
      </c>
      <c r="D249" s="11">
        <f>D253+D273</f>
        <v>0</v>
      </c>
      <c r="E249" s="11">
        <f>E253+E273</f>
        <v>0</v>
      </c>
      <c r="F249" s="71">
        <v>0</v>
      </c>
    </row>
    <row r="250" spans="1:6" ht="30" customHeight="1" x14ac:dyDescent="0.25">
      <c r="A250" s="100" t="s">
        <v>28</v>
      </c>
      <c r="B250" s="49" t="s">
        <v>3</v>
      </c>
      <c r="C250" s="12">
        <f>SUM(C251:C253)</f>
        <v>3480</v>
      </c>
      <c r="D250" s="33">
        <f>SUM(D251:D253)</f>
        <v>3480</v>
      </c>
      <c r="E250" s="12">
        <f>SUM(E251:E253)</f>
        <v>3343.3</v>
      </c>
      <c r="F250" s="26">
        <f>E250/D250</f>
        <v>0.96071839080459775</v>
      </c>
    </row>
    <row r="251" spans="1:6" ht="30" customHeight="1" x14ac:dyDescent="0.25">
      <c r="A251" s="100"/>
      <c r="B251" s="49" t="s">
        <v>2</v>
      </c>
      <c r="C251" s="12">
        <f t="shared" ref="C251:E253" si="22">C255</f>
        <v>745.9</v>
      </c>
      <c r="D251" s="33">
        <f t="shared" si="22"/>
        <v>745.9</v>
      </c>
      <c r="E251" s="12">
        <f t="shared" si="22"/>
        <v>745.9</v>
      </c>
      <c r="F251" s="26">
        <f>E251/D251</f>
        <v>1</v>
      </c>
    </row>
    <row r="252" spans="1:6" ht="30" customHeight="1" x14ac:dyDescent="0.25">
      <c r="A252" s="100"/>
      <c r="B252" s="49" t="s">
        <v>1</v>
      </c>
      <c r="C252" s="12">
        <f t="shared" si="22"/>
        <v>2734.1</v>
      </c>
      <c r="D252" s="33">
        <f t="shared" si="22"/>
        <v>2734.1</v>
      </c>
      <c r="E252" s="12">
        <f t="shared" si="22"/>
        <v>2597.4</v>
      </c>
      <c r="F252" s="26">
        <f>E252/D252</f>
        <v>0.95000182875534922</v>
      </c>
    </row>
    <row r="253" spans="1:6" ht="30" customHeight="1" x14ac:dyDescent="0.25">
      <c r="A253" s="100"/>
      <c r="B253" s="49" t="s">
        <v>0</v>
      </c>
      <c r="C253" s="12">
        <f>C257</f>
        <v>0</v>
      </c>
      <c r="D253" s="33">
        <f t="shared" si="22"/>
        <v>0</v>
      </c>
      <c r="E253" s="12">
        <f t="shared" si="22"/>
        <v>0</v>
      </c>
      <c r="F253" s="26">
        <v>0</v>
      </c>
    </row>
    <row r="254" spans="1:6" ht="30" customHeight="1" x14ac:dyDescent="0.25">
      <c r="A254" s="98" t="s">
        <v>27</v>
      </c>
      <c r="B254" s="50" t="s">
        <v>3</v>
      </c>
      <c r="C254" s="9">
        <f>SUM(C255:C257)</f>
        <v>3480</v>
      </c>
      <c r="D254" s="16">
        <f>SUM(D255:D257)</f>
        <v>3480</v>
      </c>
      <c r="E254" s="9">
        <f>SUM(E255:E257)</f>
        <v>3343.3</v>
      </c>
      <c r="F254" s="25">
        <f>E254/D254</f>
        <v>0.96071839080459775</v>
      </c>
    </row>
    <row r="255" spans="1:6" ht="30" customHeight="1" x14ac:dyDescent="0.25">
      <c r="A255" s="98"/>
      <c r="B255" s="51" t="s">
        <v>2</v>
      </c>
      <c r="C255" s="7">
        <v>745.9</v>
      </c>
      <c r="D255" s="8">
        <v>745.9</v>
      </c>
      <c r="E255" s="7">
        <v>745.9</v>
      </c>
      <c r="F255" s="24">
        <f>E255/D255</f>
        <v>1</v>
      </c>
    </row>
    <row r="256" spans="1:6" ht="30" customHeight="1" x14ac:dyDescent="0.25">
      <c r="A256" s="98"/>
      <c r="B256" s="51" t="s">
        <v>1</v>
      </c>
      <c r="C256" s="7">
        <v>2734.1</v>
      </c>
      <c r="D256" s="8">
        <v>2734.1</v>
      </c>
      <c r="E256" s="7">
        <v>2597.4</v>
      </c>
      <c r="F256" s="24">
        <f>E256/D256</f>
        <v>0.95000182875534922</v>
      </c>
    </row>
    <row r="257" spans="1:6" ht="30" customHeight="1" x14ac:dyDescent="0.25">
      <c r="A257" s="98"/>
      <c r="B257" s="51" t="s">
        <v>0</v>
      </c>
      <c r="C257" s="18">
        <v>0</v>
      </c>
      <c r="D257" s="19">
        <v>0</v>
      </c>
      <c r="E257" s="7">
        <v>0</v>
      </c>
      <c r="F257" s="24">
        <v>0</v>
      </c>
    </row>
    <row r="258" spans="1:6" ht="30" customHeight="1" x14ac:dyDescent="0.25">
      <c r="A258" s="92" t="s">
        <v>108</v>
      </c>
      <c r="B258" s="49" t="s">
        <v>3</v>
      </c>
      <c r="C258" s="13">
        <f>C259+C260+C261</f>
        <v>2471.5</v>
      </c>
      <c r="D258" s="13">
        <f>D259+D260+D261</f>
        <v>2471.5</v>
      </c>
      <c r="E258" s="13">
        <f>E259+E260+E261</f>
        <v>2458.6999999999998</v>
      </c>
      <c r="F258" s="28">
        <f>E258/D258</f>
        <v>0.99482095893182265</v>
      </c>
    </row>
    <row r="259" spans="1:6" ht="30" customHeight="1" x14ac:dyDescent="0.25">
      <c r="A259" s="93"/>
      <c r="B259" s="52" t="s">
        <v>2</v>
      </c>
      <c r="C259" s="31">
        <f t="shared" ref="C259:E261" si="23">C263+C267</f>
        <v>2471.5</v>
      </c>
      <c r="D259" s="31">
        <f t="shared" si="23"/>
        <v>2471.5</v>
      </c>
      <c r="E259" s="31">
        <f t="shared" si="23"/>
        <v>2458.6999999999998</v>
      </c>
      <c r="F259" s="30">
        <f>E259/D259</f>
        <v>0.99482095893182265</v>
      </c>
    </row>
    <row r="260" spans="1:6" ht="30" customHeight="1" x14ac:dyDescent="0.25">
      <c r="A260" s="93"/>
      <c r="B260" s="52" t="s">
        <v>1</v>
      </c>
      <c r="C260" s="31">
        <f t="shared" si="23"/>
        <v>0</v>
      </c>
      <c r="D260" s="31">
        <f t="shared" si="23"/>
        <v>0</v>
      </c>
      <c r="E260" s="31">
        <f t="shared" si="23"/>
        <v>0</v>
      </c>
      <c r="F260" s="30">
        <v>0</v>
      </c>
    </row>
    <row r="261" spans="1:6" ht="30" customHeight="1" x14ac:dyDescent="0.25">
      <c r="A261" s="94"/>
      <c r="B261" s="52" t="s">
        <v>0</v>
      </c>
      <c r="C261" s="31">
        <f t="shared" si="23"/>
        <v>0</v>
      </c>
      <c r="D261" s="31">
        <f t="shared" si="23"/>
        <v>0</v>
      </c>
      <c r="E261" s="31">
        <f t="shared" si="23"/>
        <v>0</v>
      </c>
      <c r="F261" s="30">
        <v>0</v>
      </c>
    </row>
    <row r="262" spans="1:6" ht="30" customHeight="1" x14ac:dyDescent="0.25">
      <c r="A262" s="95" t="s">
        <v>109</v>
      </c>
      <c r="B262" s="50" t="s">
        <v>3</v>
      </c>
      <c r="C262" s="36">
        <f>C263+C264+C265</f>
        <v>2443.1</v>
      </c>
      <c r="D262" s="22">
        <f>D263+D264+D265</f>
        <v>2443.1</v>
      </c>
      <c r="E262" s="14">
        <f>E263+E264+E265</f>
        <v>2437.5</v>
      </c>
      <c r="F262" s="35">
        <f>E262/D262</f>
        <v>0.99770783021570963</v>
      </c>
    </row>
    <row r="263" spans="1:6" ht="30" customHeight="1" x14ac:dyDescent="0.25">
      <c r="A263" s="93"/>
      <c r="B263" s="51" t="s">
        <v>2</v>
      </c>
      <c r="C263" s="18">
        <v>2443.1</v>
      </c>
      <c r="D263" s="19">
        <v>2443.1</v>
      </c>
      <c r="E263" s="7">
        <v>2437.5</v>
      </c>
      <c r="F263" s="24">
        <f>E263/D263</f>
        <v>0.99770783021570963</v>
      </c>
    </row>
    <row r="264" spans="1:6" ht="30" customHeight="1" x14ac:dyDescent="0.25">
      <c r="A264" s="93"/>
      <c r="B264" s="51" t="s">
        <v>1</v>
      </c>
      <c r="C264" s="18">
        <v>0</v>
      </c>
      <c r="D264" s="19">
        <v>0</v>
      </c>
      <c r="E264" s="7">
        <v>0</v>
      </c>
      <c r="F264" s="24">
        <v>0</v>
      </c>
    </row>
    <row r="265" spans="1:6" ht="30" customHeight="1" x14ac:dyDescent="0.25">
      <c r="A265" s="94"/>
      <c r="B265" s="51" t="s">
        <v>0</v>
      </c>
      <c r="C265" s="18">
        <v>0</v>
      </c>
      <c r="D265" s="19">
        <v>0</v>
      </c>
      <c r="E265" s="7">
        <v>0</v>
      </c>
      <c r="F265" s="24">
        <v>0</v>
      </c>
    </row>
    <row r="266" spans="1:6" ht="30" customHeight="1" x14ac:dyDescent="0.25">
      <c r="A266" s="95" t="s">
        <v>110</v>
      </c>
      <c r="B266" s="50" t="s">
        <v>3</v>
      </c>
      <c r="C266" s="36">
        <f>C267+C268+C269</f>
        <v>28.4</v>
      </c>
      <c r="D266" s="22">
        <f>D267+D268+D269</f>
        <v>28.4</v>
      </c>
      <c r="E266" s="14">
        <f>E267+E268+E269</f>
        <v>21.2</v>
      </c>
      <c r="F266" s="35">
        <f>E266/D266</f>
        <v>0.74647887323943662</v>
      </c>
    </row>
    <row r="267" spans="1:6" ht="30" customHeight="1" x14ac:dyDescent="0.25">
      <c r="A267" s="96"/>
      <c r="B267" s="51" t="s">
        <v>2</v>
      </c>
      <c r="C267" s="18">
        <v>28.4</v>
      </c>
      <c r="D267" s="19">
        <v>28.4</v>
      </c>
      <c r="E267" s="7">
        <v>21.2</v>
      </c>
      <c r="F267" s="24">
        <f>E267/D267</f>
        <v>0.74647887323943662</v>
      </c>
    </row>
    <row r="268" spans="1:6" ht="30" customHeight="1" x14ac:dyDescent="0.25">
      <c r="A268" s="96"/>
      <c r="B268" s="51" t="s">
        <v>1</v>
      </c>
      <c r="C268" s="18">
        <v>0</v>
      </c>
      <c r="D268" s="19">
        <v>0</v>
      </c>
      <c r="E268" s="7">
        <v>0</v>
      </c>
      <c r="F268" s="24">
        <v>0</v>
      </c>
    </row>
    <row r="269" spans="1:6" ht="30" customHeight="1" x14ac:dyDescent="0.25">
      <c r="A269" s="97"/>
      <c r="B269" s="51" t="s">
        <v>0</v>
      </c>
      <c r="C269" s="18">
        <v>0</v>
      </c>
      <c r="D269" s="19">
        <v>0</v>
      </c>
      <c r="E269" s="7">
        <v>0</v>
      </c>
      <c r="F269" s="24">
        <v>0</v>
      </c>
    </row>
    <row r="270" spans="1:6" ht="30" customHeight="1" x14ac:dyDescent="0.25">
      <c r="A270" s="100" t="s">
        <v>26</v>
      </c>
      <c r="B270" s="49" t="s">
        <v>3</v>
      </c>
      <c r="C270" s="12">
        <f>C271+C272+C273</f>
        <v>262.39999999999998</v>
      </c>
      <c r="D270" s="33">
        <f>D271+D272+D273</f>
        <v>262.39999999999998</v>
      </c>
      <c r="E270" s="12">
        <f>E271+E272+E273</f>
        <v>259.10000000000002</v>
      </c>
      <c r="F270" s="26">
        <f>E270/D270</f>
        <v>0.9874237804878051</v>
      </c>
    </row>
    <row r="271" spans="1:6" ht="30" customHeight="1" x14ac:dyDescent="0.25">
      <c r="A271" s="100"/>
      <c r="B271" s="49" t="s">
        <v>2</v>
      </c>
      <c r="C271" s="12">
        <f t="shared" ref="C271:E273" si="24">C275</f>
        <v>262.39999999999998</v>
      </c>
      <c r="D271" s="33">
        <f t="shared" si="24"/>
        <v>262.39999999999998</v>
      </c>
      <c r="E271" s="12">
        <f t="shared" si="24"/>
        <v>259.10000000000002</v>
      </c>
      <c r="F271" s="26">
        <f>E271/D271</f>
        <v>0.9874237804878051</v>
      </c>
    </row>
    <row r="272" spans="1:6" ht="30" customHeight="1" x14ac:dyDescent="0.25">
      <c r="A272" s="100"/>
      <c r="B272" s="49" t="s">
        <v>1</v>
      </c>
      <c r="C272" s="12">
        <f t="shared" si="24"/>
        <v>0</v>
      </c>
      <c r="D272" s="33">
        <f t="shared" si="24"/>
        <v>0</v>
      </c>
      <c r="E272" s="12">
        <f t="shared" si="24"/>
        <v>0</v>
      </c>
      <c r="F272" s="26">
        <v>0</v>
      </c>
    </row>
    <row r="273" spans="1:6" ht="30" customHeight="1" x14ac:dyDescent="0.25">
      <c r="A273" s="100"/>
      <c r="B273" s="49" t="s">
        <v>0</v>
      </c>
      <c r="C273" s="12">
        <f t="shared" si="24"/>
        <v>0</v>
      </c>
      <c r="D273" s="33">
        <f t="shared" si="24"/>
        <v>0</v>
      </c>
      <c r="E273" s="12">
        <f t="shared" si="24"/>
        <v>0</v>
      </c>
      <c r="F273" s="26">
        <v>0</v>
      </c>
    </row>
    <row r="274" spans="1:6" ht="30" customHeight="1" x14ac:dyDescent="0.25">
      <c r="A274" s="98" t="s">
        <v>25</v>
      </c>
      <c r="B274" s="50" t="s">
        <v>3</v>
      </c>
      <c r="C274" s="9">
        <f>SUM(C275:C277)</f>
        <v>262.39999999999998</v>
      </c>
      <c r="D274" s="16">
        <f>SUM(D275:D277)</f>
        <v>262.39999999999998</v>
      </c>
      <c r="E274" s="16">
        <f>SUM(E275:E277)</f>
        <v>259.10000000000002</v>
      </c>
      <c r="F274" s="25">
        <f>E274/D274</f>
        <v>0.9874237804878051</v>
      </c>
    </row>
    <row r="275" spans="1:6" ht="30" customHeight="1" x14ac:dyDescent="0.25">
      <c r="A275" s="98"/>
      <c r="B275" s="51" t="s">
        <v>2</v>
      </c>
      <c r="C275" s="7">
        <v>262.39999999999998</v>
      </c>
      <c r="D275" s="8">
        <v>262.39999999999998</v>
      </c>
      <c r="E275" s="7">
        <v>259.10000000000002</v>
      </c>
      <c r="F275" s="24">
        <f>E275/D275</f>
        <v>0.9874237804878051</v>
      </c>
    </row>
    <row r="276" spans="1:6" ht="30" customHeight="1" x14ac:dyDescent="0.25">
      <c r="A276" s="98"/>
      <c r="B276" s="51" t="s">
        <v>1</v>
      </c>
      <c r="C276" s="18">
        <v>0</v>
      </c>
      <c r="D276" s="19">
        <v>0</v>
      </c>
      <c r="E276" s="7">
        <v>0</v>
      </c>
      <c r="F276" s="24">
        <v>0</v>
      </c>
    </row>
    <row r="277" spans="1:6" ht="30" customHeight="1" x14ac:dyDescent="0.25">
      <c r="A277" s="98"/>
      <c r="B277" s="51" t="s">
        <v>0</v>
      </c>
      <c r="C277" s="18">
        <v>0</v>
      </c>
      <c r="D277" s="19">
        <v>0</v>
      </c>
      <c r="E277" s="7">
        <v>0</v>
      </c>
      <c r="F277" s="24">
        <v>0</v>
      </c>
    </row>
    <row r="278" spans="1:6" ht="30" customHeight="1" x14ac:dyDescent="0.25">
      <c r="A278" s="99" t="s">
        <v>86</v>
      </c>
      <c r="B278" s="47" t="s">
        <v>3</v>
      </c>
      <c r="C278" s="11">
        <f>SUM(C279:C281)</f>
        <v>47363.7</v>
      </c>
      <c r="D278" s="21">
        <f>SUM(D279:D281)</f>
        <v>47363.7</v>
      </c>
      <c r="E278" s="11">
        <f>SUM(E279:E281)</f>
        <v>46716.800000000003</v>
      </c>
      <c r="F278" s="71">
        <f>E278/D278</f>
        <v>0.98634186096103149</v>
      </c>
    </row>
    <row r="279" spans="1:6" ht="30" customHeight="1" x14ac:dyDescent="0.25">
      <c r="A279" s="99"/>
      <c r="B279" s="47" t="s">
        <v>2</v>
      </c>
      <c r="C279" s="11">
        <f t="shared" ref="C279:E281" si="25">C283+C295</f>
        <v>46424.7</v>
      </c>
      <c r="D279" s="11">
        <f t="shared" si="25"/>
        <v>46424.7</v>
      </c>
      <c r="E279" s="11">
        <f t="shared" si="25"/>
        <v>45777.8</v>
      </c>
      <c r="F279" s="71">
        <f>E279/D279</f>
        <v>0.98606560731679482</v>
      </c>
    </row>
    <row r="280" spans="1:6" ht="30" customHeight="1" x14ac:dyDescent="0.25">
      <c r="A280" s="99"/>
      <c r="B280" s="47" t="s">
        <v>1</v>
      </c>
      <c r="C280" s="11">
        <f t="shared" si="25"/>
        <v>939</v>
      </c>
      <c r="D280" s="11">
        <f t="shared" si="25"/>
        <v>939</v>
      </c>
      <c r="E280" s="11">
        <f t="shared" si="25"/>
        <v>939</v>
      </c>
      <c r="F280" s="71">
        <f>E280/D280</f>
        <v>1</v>
      </c>
    </row>
    <row r="281" spans="1:6" ht="30" customHeight="1" x14ac:dyDescent="0.25">
      <c r="A281" s="99"/>
      <c r="B281" s="47" t="s">
        <v>0</v>
      </c>
      <c r="C281" s="11">
        <f t="shared" si="25"/>
        <v>0</v>
      </c>
      <c r="D281" s="11">
        <f t="shared" si="25"/>
        <v>0</v>
      </c>
      <c r="E281" s="11">
        <f t="shared" si="25"/>
        <v>0</v>
      </c>
      <c r="F281" s="71">
        <v>0</v>
      </c>
    </row>
    <row r="282" spans="1:6" ht="30" customHeight="1" x14ac:dyDescent="0.25">
      <c r="A282" s="100" t="s">
        <v>24</v>
      </c>
      <c r="B282" s="49" t="s">
        <v>3</v>
      </c>
      <c r="C282" s="12">
        <f>SUM(C283:C285)</f>
        <v>29496.799999999999</v>
      </c>
      <c r="D282" s="79">
        <f>SUM(D283:D285)</f>
        <v>29496.799999999999</v>
      </c>
      <c r="E282" s="12">
        <f>SUM(E283:E285)</f>
        <v>28858.899999999998</v>
      </c>
      <c r="F282" s="26">
        <f>E282/D282</f>
        <v>0.97837392530715195</v>
      </c>
    </row>
    <row r="283" spans="1:6" ht="30" customHeight="1" x14ac:dyDescent="0.25">
      <c r="A283" s="100"/>
      <c r="B283" s="49" t="s">
        <v>2</v>
      </c>
      <c r="C283" s="12">
        <f t="shared" ref="C283:E285" si="26">C287+C291</f>
        <v>29496.799999999999</v>
      </c>
      <c r="D283" s="12">
        <f t="shared" si="26"/>
        <v>29496.799999999999</v>
      </c>
      <c r="E283" s="12">
        <f t="shared" si="26"/>
        <v>28858.899999999998</v>
      </c>
      <c r="F283" s="26">
        <f>E283/D283</f>
        <v>0.97837392530715195</v>
      </c>
    </row>
    <row r="284" spans="1:6" ht="30" customHeight="1" x14ac:dyDescent="0.25">
      <c r="A284" s="100"/>
      <c r="B284" s="49" t="s">
        <v>1</v>
      </c>
      <c r="C284" s="12">
        <f t="shared" si="26"/>
        <v>0</v>
      </c>
      <c r="D284" s="12">
        <f t="shared" si="26"/>
        <v>0</v>
      </c>
      <c r="E284" s="12">
        <f t="shared" si="26"/>
        <v>0</v>
      </c>
      <c r="F284" s="26">
        <v>0</v>
      </c>
    </row>
    <row r="285" spans="1:6" ht="30" customHeight="1" x14ac:dyDescent="0.25">
      <c r="A285" s="100"/>
      <c r="B285" s="49" t="s">
        <v>0</v>
      </c>
      <c r="C285" s="12">
        <f t="shared" si="26"/>
        <v>0</v>
      </c>
      <c r="D285" s="12">
        <f t="shared" si="26"/>
        <v>0</v>
      </c>
      <c r="E285" s="12">
        <f t="shared" si="26"/>
        <v>0</v>
      </c>
      <c r="F285" s="26">
        <v>0</v>
      </c>
    </row>
    <row r="286" spans="1:6" ht="30" customHeight="1" x14ac:dyDescent="0.25">
      <c r="A286" s="98" t="s">
        <v>23</v>
      </c>
      <c r="B286" s="50" t="s">
        <v>3</v>
      </c>
      <c r="C286" s="14">
        <f>SUM(C287:C289)</f>
        <v>3269.5</v>
      </c>
      <c r="D286" s="16">
        <f>SUM(D287:D289)</f>
        <v>3269.5</v>
      </c>
      <c r="E286" s="9">
        <f>SUM(E287:E289)</f>
        <v>3106.6</v>
      </c>
      <c r="F286" s="25">
        <f>E286/D286</f>
        <v>0.95017586786970487</v>
      </c>
    </row>
    <row r="287" spans="1:6" ht="30" customHeight="1" x14ac:dyDescent="0.25">
      <c r="A287" s="98"/>
      <c r="B287" s="51" t="s">
        <v>2</v>
      </c>
      <c r="C287" s="7">
        <v>3269.5</v>
      </c>
      <c r="D287" s="8">
        <v>3269.5</v>
      </c>
      <c r="E287" s="7">
        <v>3106.6</v>
      </c>
      <c r="F287" s="24">
        <f>E287/D287</f>
        <v>0.95017586786970487</v>
      </c>
    </row>
    <row r="288" spans="1:6" ht="30" customHeight="1" x14ac:dyDescent="0.25">
      <c r="A288" s="98"/>
      <c r="B288" s="51" t="s">
        <v>1</v>
      </c>
      <c r="C288" s="18">
        <v>0</v>
      </c>
      <c r="D288" s="19">
        <v>0</v>
      </c>
      <c r="E288" s="18">
        <v>0</v>
      </c>
      <c r="F288" s="24">
        <v>0</v>
      </c>
    </row>
    <row r="289" spans="1:6" ht="30" customHeight="1" x14ac:dyDescent="0.25">
      <c r="A289" s="98"/>
      <c r="B289" s="51" t="s">
        <v>0</v>
      </c>
      <c r="C289" s="18">
        <v>0</v>
      </c>
      <c r="D289" s="19">
        <v>0</v>
      </c>
      <c r="E289" s="18">
        <v>0</v>
      </c>
      <c r="F289" s="24">
        <v>0</v>
      </c>
    </row>
    <row r="290" spans="1:6" ht="30" customHeight="1" x14ac:dyDescent="0.25">
      <c r="A290" s="98" t="s">
        <v>101</v>
      </c>
      <c r="B290" s="50" t="s">
        <v>3</v>
      </c>
      <c r="C290" s="14">
        <f>SUM(C291:C293)</f>
        <v>26227.3</v>
      </c>
      <c r="D290" s="16">
        <f>SUM(D291:D293)</f>
        <v>26227.3</v>
      </c>
      <c r="E290" s="9">
        <f>E291</f>
        <v>25752.3</v>
      </c>
      <c r="F290" s="25">
        <f>E290/D290</f>
        <v>0.98188910028863052</v>
      </c>
    </row>
    <row r="291" spans="1:6" ht="30" customHeight="1" x14ac:dyDescent="0.25">
      <c r="A291" s="98"/>
      <c r="B291" s="51" t="s">
        <v>2</v>
      </c>
      <c r="C291" s="7">
        <v>26227.3</v>
      </c>
      <c r="D291" s="8">
        <v>26227.3</v>
      </c>
      <c r="E291" s="7">
        <v>25752.3</v>
      </c>
      <c r="F291" s="24">
        <f>E291/D291</f>
        <v>0.98188910028863052</v>
      </c>
    </row>
    <row r="292" spans="1:6" ht="30" customHeight="1" x14ac:dyDescent="0.25">
      <c r="A292" s="98"/>
      <c r="B292" s="51" t="s">
        <v>1</v>
      </c>
      <c r="C292" s="18">
        <v>0</v>
      </c>
      <c r="D292" s="19">
        <v>0</v>
      </c>
      <c r="E292" s="18">
        <v>0</v>
      </c>
      <c r="F292" s="24">
        <v>0</v>
      </c>
    </row>
    <row r="293" spans="1:6" ht="30" customHeight="1" x14ac:dyDescent="0.25">
      <c r="A293" s="98"/>
      <c r="B293" s="51" t="s">
        <v>0</v>
      </c>
      <c r="C293" s="18">
        <v>0</v>
      </c>
      <c r="D293" s="19">
        <v>0</v>
      </c>
      <c r="E293" s="18">
        <v>0</v>
      </c>
      <c r="F293" s="24">
        <v>0</v>
      </c>
    </row>
    <row r="294" spans="1:6" ht="30" customHeight="1" x14ac:dyDescent="0.25">
      <c r="A294" s="100" t="s">
        <v>22</v>
      </c>
      <c r="B294" s="49" t="s">
        <v>3</v>
      </c>
      <c r="C294" s="12">
        <f>SUM(C295:C297)</f>
        <v>17866.900000000001</v>
      </c>
      <c r="D294" s="33">
        <f>SUM(D295:D297)</f>
        <v>17866.900000000001</v>
      </c>
      <c r="E294" s="12">
        <f>SUM(E295:E297)</f>
        <v>17857.900000000001</v>
      </c>
      <c r="F294" s="26">
        <f>E294/D294</f>
        <v>0.99949627523521145</v>
      </c>
    </row>
    <row r="295" spans="1:6" ht="30" customHeight="1" x14ac:dyDescent="0.25">
      <c r="A295" s="100"/>
      <c r="B295" s="49" t="s">
        <v>2</v>
      </c>
      <c r="C295" s="12">
        <f>C299</f>
        <v>16927.900000000001</v>
      </c>
      <c r="D295" s="79">
        <f>D299</f>
        <v>16927.900000000001</v>
      </c>
      <c r="E295" s="12">
        <f>E299</f>
        <v>16918.900000000001</v>
      </c>
      <c r="F295" s="26">
        <f>E295/D295</f>
        <v>0.99946833334317897</v>
      </c>
    </row>
    <row r="296" spans="1:6" ht="30" customHeight="1" x14ac:dyDescent="0.25">
      <c r="A296" s="100"/>
      <c r="B296" s="49" t="s">
        <v>1</v>
      </c>
      <c r="C296" s="12">
        <f t="shared" ref="C296:E297" si="27">C300</f>
        <v>939</v>
      </c>
      <c r="D296" s="33">
        <f t="shared" si="27"/>
        <v>939</v>
      </c>
      <c r="E296" s="12">
        <f t="shared" si="27"/>
        <v>939</v>
      </c>
      <c r="F296" s="26">
        <f>E296/D296</f>
        <v>1</v>
      </c>
    </row>
    <row r="297" spans="1:6" ht="30" customHeight="1" x14ac:dyDescent="0.25">
      <c r="A297" s="100"/>
      <c r="B297" s="49" t="s">
        <v>0</v>
      </c>
      <c r="C297" s="12">
        <f t="shared" si="27"/>
        <v>0</v>
      </c>
      <c r="D297" s="33">
        <f t="shared" si="27"/>
        <v>0</v>
      </c>
      <c r="E297" s="12">
        <f t="shared" si="27"/>
        <v>0</v>
      </c>
      <c r="F297" s="26">
        <v>0</v>
      </c>
    </row>
    <row r="298" spans="1:6" ht="30" customHeight="1" x14ac:dyDescent="0.25">
      <c r="A298" s="98" t="s">
        <v>21</v>
      </c>
      <c r="B298" s="50" t="s">
        <v>3</v>
      </c>
      <c r="C298" s="9">
        <f>SUM(C299:C301)</f>
        <v>17866.900000000001</v>
      </c>
      <c r="D298" s="16">
        <f>SUM(D299:D301)</f>
        <v>17866.900000000001</v>
      </c>
      <c r="E298" s="9">
        <f>SUM(E299:E301)</f>
        <v>17857.900000000001</v>
      </c>
      <c r="F298" s="25">
        <f>E298/D298</f>
        <v>0.99949627523521145</v>
      </c>
    </row>
    <row r="299" spans="1:6" ht="30" customHeight="1" x14ac:dyDescent="0.25">
      <c r="A299" s="98"/>
      <c r="B299" s="51" t="s">
        <v>2</v>
      </c>
      <c r="C299" s="7">
        <v>16927.900000000001</v>
      </c>
      <c r="D299" s="8">
        <v>16927.900000000001</v>
      </c>
      <c r="E299" s="7">
        <v>16918.900000000001</v>
      </c>
      <c r="F299" s="24">
        <f>E299/D299</f>
        <v>0.99946833334317897</v>
      </c>
    </row>
    <row r="300" spans="1:6" ht="30" customHeight="1" x14ac:dyDescent="0.25">
      <c r="A300" s="98"/>
      <c r="B300" s="51" t="s">
        <v>1</v>
      </c>
      <c r="C300" s="18">
        <v>939</v>
      </c>
      <c r="D300" s="19">
        <v>939</v>
      </c>
      <c r="E300" s="18">
        <v>939</v>
      </c>
      <c r="F300" s="24">
        <f>E300/D300</f>
        <v>1</v>
      </c>
    </row>
    <row r="301" spans="1:6" ht="30" customHeight="1" x14ac:dyDescent="0.25">
      <c r="A301" s="98"/>
      <c r="B301" s="51" t="s">
        <v>0</v>
      </c>
      <c r="C301" s="18">
        <v>0</v>
      </c>
      <c r="D301" s="19">
        <v>0</v>
      </c>
      <c r="E301" s="18">
        <v>0</v>
      </c>
      <c r="F301" s="24">
        <v>0</v>
      </c>
    </row>
    <row r="302" spans="1:6" ht="30" customHeight="1" x14ac:dyDescent="0.25">
      <c r="A302" s="99" t="s">
        <v>96</v>
      </c>
      <c r="B302" s="47" t="s">
        <v>3</v>
      </c>
      <c r="C302" s="11">
        <f>SUM(C303:C305)</f>
        <v>7600</v>
      </c>
      <c r="D302" s="23">
        <f>D303+D304+D305</f>
        <v>7600</v>
      </c>
      <c r="E302" s="75">
        <f>E303+E304+E305</f>
        <v>7600</v>
      </c>
      <c r="F302" s="71">
        <f>E302/D302</f>
        <v>1</v>
      </c>
    </row>
    <row r="303" spans="1:6" ht="30" customHeight="1" x14ac:dyDescent="0.25">
      <c r="A303" s="99"/>
      <c r="B303" s="47" t="s">
        <v>2</v>
      </c>
      <c r="C303" s="11">
        <f t="shared" ref="C303:E304" si="28">C307</f>
        <v>7600</v>
      </c>
      <c r="D303" s="23">
        <f t="shared" si="28"/>
        <v>7600</v>
      </c>
      <c r="E303" s="75">
        <f t="shared" si="28"/>
        <v>7600</v>
      </c>
      <c r="F303" s="71">
        <f>E303/D303</f>
        <v>1</v>
      </c>
    </row>
    <row r="304" spans="1:6" ht="30" customHeight="1" x14ac:dyDescent="0.25">
      <c r="A304" s="99"/>
      <c r="B304" s="47" t="s">
        <v>1</v>
      </c>
      <c r="C304" s="11">
        <f t="shared" si="28"/>
        <v>0</v>
      </c>
      <c r="D304" s="23">
        <f t="shared" si="28"/>
        <v>0</v>
      </c>
      <c r="E304" s="75">
        <f t="shared" si="28"/>
        <v>0</v>
      </c>
      <c r="F304" s="71">
        <v>0</v>
      </c>
    </row>
    <row r="305" spans="1:6" ht="30" customHeight="1" x14ac:dyDescent="0.25">
      <c r="A305" s="99"/>
      <c r="B305" s="47" t="s">
        <v>0</v>
      </c>
      <c r="C305" s="11">
        <f>C309</f>
        <v>0</v>
      </c>
      <c r="D305" s="23">
        <f>D309</f>
        <v>0</v>
      </c>
      <c r="E305" s="75">
        <v>0</v>
      </c>
      <c r="F305" s="71">
        <v>0</v>
      </c>
    </row>
    <row r="306" spans="1:6" ht="30" customHeight="1" x14ac:dyDescent="0.25">
      <c r="A306" s="100" t="s">
        <v>20</v>
      </c>
      <c r="B306" s="49" t="s">
        <v>3</v>
      </c>
      <c r="C306" s="17">
        <f>C307+C308+C309</f>
        <v>7600</v>
      </c>
      <c r="D306" s="17">
        <f>D307+D308+D309</f>
        <v>7600</v>
      </c>
      <c r="E306" s="17">
        <f>E307+E308+E309</f>
        <v>7600</v>
      </c>
      <c r="F306" s="26">
        <f>E306/D306</f>
        <v>1</v>
      </c>
    </row>
    <row r="307" spans="1:6" ht="30" customHeight="1" x14ac:dyDescent="0.25">
      <c r="A307" s="100"/>
      <c r="B307" s="49" t="s">
        <v>2</v>
      </c>
      <c r="C307" s="17">
        <f t="shared" ref="C307:E308" si="29">C311</f>
        <v>7600</v>
      </c>
      <c r="D307" s="17">
        <f t="shared" si="29"/>
        <v>7600</v>
      </c>
      <c r="E307" s="17">
        <f t="shared" si="29"/>
        <v>7600</v>
      </c>
      <c r="F307" s="26">
        <f>E307/D307</f>
        <v>1</v>
      </c>
    </row>
    <row r="308" spans="1:6" ht="30" customHeight="1" x14ac:dyDescent="0.25">
      <c r="A308" s="100"/>
      <c r="B308" s="49" t="s">
        <v>1</v>
      </c>
      <c r="C308" s="17">
        <f t="shared" si="29"/>
        <v>0</v>
      </c>
      <c r="D308" s="17">
        <f t="shared" si="29"/>
        <v>0</v>
      </c>
      <c r="E308" s="17">
        <f t="shared" si="29"/>
        <v>0</v>
      </c>
      <c r="F308" s="26">
        <v>0</v>
      </c>
    </row>
    <row r="309" spans="1:6" ht="30" customHeight="1" x14ac:dyDescent="0.25">
      <c r="A309" s="100"/>
      <c r="B309" s="49" t="s">
        <v>0</v>
      </c>
      <c r="C309" s="17">
        <f>C313</f>
        <v>0</v>
      </c>
      <c r="D309" s="54">
        <v>0</v>
      </c>
      <c r="E309" s="17">
        <v>0</v>
      </c>
      <c r="F309" s="26">
        <v>0</v>
      </c>
    </row>
    <row r="310" spans="1:6" ht="30" customHeight="1" x14ac:dyDescent="0.25">
      <c r="A310" s="95" t="s">
        <v>102</v>
      </c>
      <c r="B310" s="50" t="s">
        <v>3</v>
      </c>
      <c r="C310" s="14">
        <f>C311+C312+C313</f>
        <v>7600</v>
      </c>
      <c r="D310" s="15">
        <f>D311+D312+D313</f>
        <v>7600</v>
      </c>
      <c r="E310" s="14">
        <f>E311+E312+E313</f>
        <v>7600</v>
      </c>
      <c r="F310" s="35">
        <f>E310/D310</f>
        <v>1</v>
      </c>
    </row>
    <row r="311" spans="1:6" ht="30" customHeight="1" x14ac:dyDescent="0.25">
      <c r="A311" s="96"/>
      <c r="B311" s="51" t="s">
        <v>2</v>
      </c>
      <c r="C311" s="7">
        <v>7600</v>
      </c>
      <c r="D311" s="8">
        <v>7600</v>
      </c>
      <c r="E311" s="7">
        <v>7600</v>
      </c>
      <c r="F311" s="24">
        <f>E311/D311</f>
        <v>1</v>
      </c>
    </row>
    <row r="312" spans="1:6" ht="30" customHeight="1" x14ac:dyDescent="0.25">
      <c r="A312" s="96"/>
      <c r="B312" s="51" t="s">
        <v>1</v>
      </c>
      <c r="C312" s="7">
        <v>0</v>
      </c>
      <c r="D312" s="8">
        <v>0</v>
      </c>
      <c r="E312" s="7">
        <v>0</v>
      </c>
      <c r="F312" s="24">
        <v>0</v>
      </c>
    </row>
    <row r="313" spans="1:6" ht="30" customHeight="1" x14ac:dyDescent="0.25">
      <c r="A313" s="97"/>
      <c r="B313" s="51" t="s">
        <v>0</v>
      </c>
      <c r="C313" s="7">
        <v>0</v>
      </c>
      <c r="D313" s="8">
        <v>0</v>
      </c>
      <c r="E313" s="7">
        <v>0</v>
      </c>
      <c r="F313" s="24">
        <v>0</v>
      </c>
    </row>
    <row r="314" spans="1:6" ht="30" customHeight="1" x14ac:dyDescent="0.25">
      <c r="A314" s="99" t="s">
        <v>87</v>
      </c>
      <c r="B314" s="47" t="s">
        <v>3</v>
      </c>
      <c r="C314" s="11">
        <f>C315+C316+C317</f>
        <v>56713.3</v>
      </c>
      <c r="D314" s="21">
        <f>D315+D316+D317</f>
        <v>56713.3</v>
      </c>
      <c r="E314" s="11">
        <f>E315+E316+E317</f>
        <v>56569.5</v>
      </c>
      <c r="F314" s="71">
        <f>E314/D314</f>
        <v>0.99746443955826936</v>
      </c>
    </row>
    <row r="315" spans="1:6" ht="30" customHeight="1" x14ac:dyDescent="0.25">
      <c r="A315" s="99"/>
      <c r="B315" s="47" t="s">
        <v>2</v>
      </c>
      <c r="C315" s="11">
        <f t="shared" ref="C315:E317" si="30">C319+C335+C343</f>
        <v>56713.3</v>
      </c>
      <c r="D315" s="11">
        <f t="shared" si="30"/>
        <v>56713.3</v>
      </c>
      <c r="E315" s="11">
        <f t="shared" si="30"/>
        <v>56569.5</v>
      </c>
      <c r="F315" s="71">
        <f>E315/D315</f>
        <v>0.99746443955826936</v>
      </c>
    </row>
    <row r="316" spans="1:6" ht="30" customHeight="1" x14ac:dyDescent="0.25">
      <c r="A316" s="99"/>
      <c r="B316" s="47" t="s">
        <v>1</v>
      </c>
      <c r="C316" s="11">
        <f t="shared" si="30"/>
        <v>0</v>
      </c>
      <c r="D316" s="21">
        <f t="shared" si="30"/>
        <v>0</v>
      </c>
      <c r="E316" s="11">
        <f t="shared" si="30"/>
        <v>0</v>
      </c>
      <c r="F316" s="71">
        <v>0</v>
      </c>
    </row>
    <row r="317" spans="1:6" ht="30" customHeight="1" x14ac:dyDescent="0.25">
      <c r="A317" s="99"/>
      <c r="B317" s="47" t="s">
        <v>0</v>
      </c>
      <c r="C317" s="11">
        <f t="shared" si="30"/>
        <v>0</v>
      </c>
      <c r="D317" s="21">
        <f t="shared" si="30"/>
        <v>0</v>
      </c>
      <c r="E317" s="11">
        <f t="shared" si="30"/>
        <v>0</v>
      </c>
      <c r="F317" s="71">
        <v>0</v>
      </c>
    </row>
    <row r="318" spans="1:6" ht="30" customHeight="1" x14ac:dyDescent="0.25">
      <c r="A318" s="92" t="s">
        <v>19</v>
      </c>
      <c r="B318" s="49" t="s">
        <v>3</v>
      </c>
      <c r="C318" s="12">
        <f>C319+C320+C321</f>
        <v>2423.9</v>
      </c>
      <c r="D318" s="33">
        <f>D319+D320+D321</f>
        <v>2423.9</v>
      </c>
      <c r="E318" s="12">
        <f>E319+E320+E321</f>
        <v>2423.9</v>
      </c>
      <c r="F318" s="26">
        <f>E318/D318</f>
        <v>1</v>
      </c>
    </row>
    <row r="319" spans="1:6" ht="30" customHeight="1" x14ac:dyDescent="0.25">
      <c r="A319" s="102"/>
      <c r="B319" s="49" t="s">
        <v>2</v>
      </c>
      <c r="C319" s="12">
        <f>C323+C327+C331</f>
        <v>2423.9</v>
      </c>
      <c r="D319" s="12">
        <f>D323+D327+D331</f>
        <v>2423.9</v>
      </c>
      <c r="E319" s="12">
        <f>E323+E327+E331</f>
        <v>2423.9</v>
      </c>
      <c r="F319" s="26">
        <f>E319/D319</f>
        <v>1</v>
      </c>
    </row>
    <row r="320" spans="1:6" ht="30" customHeight="1" x14ac:dyDescent="0.25">
      <c r="A320" s="102"/>
      <c r="B320" s="49" t="s">
        <v>1</v>
      </c>
      <c r="C320" s="12">
        <f>C324+C328</f>
        <v>0</v>
      </c>
      <c r="D320" s="12">
        <f>D324+D328</f>
        <v>0</v>
      </c>
      <c r="E320" s="12">
        <f>E324+E328</f>
        <v>0</v>
      </c>
      <c r="F320" s="84">
        <v>0</v>
      </c>
    </row>
    <row r="321" spans="1:6" ht="30" customHeight="1" x14ac:dyDescent="0.25">
      <c r="A321" s="103"/>
      <c r="B321" s="49" t="s">
        <v>0</v>
      </c>
      <c r="C321" s="12">
        <f>C325+C329</f>
        <v>0</v>
      </c>
      <c r="D321" s="12">
        <f>D325+D329</f>
        <v>0</v>
      </c>
      <c r="E321" s="12">
        <v>0</v>
      </c>
      <c r="F321" s="26">
        <v>0</v>
      </c>
    </row>
    <row r="322" spans="1:6" ht="30" customHeight="1" x14ac:dyDescent="0.25">
      <c r="A322" s="95" t="s">
        <v>18</v>
      </c>
      <c r="B322" s="50" t="s">
        <v>3</v>
      </c>
      <c r="C322" s="9">
        <f>C323+C324+C325</f>
        <v>55</v>
      </c>
      <c r="D322" s="16">
        <f>D323+D324+D325</f>
        <v>55</v>
      </c>
      <c r="E322" s="9">
        <f>E323+E324+E325</f>
        <v>55</v>
      </c>
      <c r="F322" s="25">
        <f>E322/D322</f>
        <v>1</v>
      </c>
    </row>
    <row r="323" spans="1:6" ht="30" customHeight="1" x14ac:dyDescent="0.25">
      <c r="A323" s="96"/>
      <c r="B323" s="51" t="s">
        <v>2</v>
      </c>
      <c r="C323" s="7">
        <v>55</v>
      </c>
      <c r="D323" s="8">
        <v>55</v>
      </c>
      <c r="E323" s="7">
        <v>55</v>
      </c>
      <c r="F323" s="24">
        <f>E323/D323</f>
        <v>1</v>
      </c>
    </row>
    <row r="324" spans="1:6" ht="30" customHeight="1" x14ac:dyDescent="0.25">
      <c r="A324" s="96"/>
      <c r="B324" s="51" t="s">
        <v>1</v>
      </c>
      <c r="C324" s="7">
        <v>0</v>
      </c>
      <c r="D324" s="8">
        <v>0</v>
      </c>
      <c r="E324" s="7">
        <v>0</v>
      </c>
      <c r="F324" s="24">
        <v>0</v>
      </c>
    </row>
    <row r="325" spans="1:6" ht="30" customHeight="1" x14ac:dyDescent="0.25">
      <c r="A325" s="97"/>
      <c r="B325" s="51" t="s">
        <v>0</v>
      </c>
      <c r="C325" s="7">
        <v>0</v>
      </c>
      <c r="D325" s="8">
        <v>0</v>
      </c>
      <c r="E325" s="7">
        <v>0</v>
      </c>
      <c r="F325" s="24">
        <v>0</v>
      </c>
    </row>
    <row r="326" spans="1:6" ht="39.950000000000003" customHeight="1" x14ac:dyDescent="0.25">
      <c r="A326" s="95" t="s">
        <v>17</v>
      </c>
      <c r="B326" s="50" t="s">
        <v>3</v>
      </c>
      <c r="C326" s="20">
        <f>C327+C328+C329</f>
        <v>29</v>
      </c>
      <c r="D326" s="53">
        <f>D327+D328+D329</f>
        <v>29</v>
      </c>
      <c r="E326" s="20">
        <f>E327+E328+E329</f>
        <v>29</v>
      </c>
      <c r="F326" s="25">
        <f>E326/D326</f>
        <v>1</v>
      </c>
    </row>
    <row r="327" spans="1:6" ht="39.950000000000003" customHeight="1" x14ac:dyDescent="0.25">
      <c r="A327" s="96"/>
      <c r="B327" s="51" t="s">
        <v>2</v>
      </c>
      <c r="C327" s="18">
        <v>29</v>
      </c>
      <c r="D327" s="19">
        <v>29</v>
      </c>
      <c r="E327" s="18">
        <v>29</v>
      </c>
      <c r="F327" s="24">
        <f>E327/D327</f>
        <v>1</v>
      </c>
    </row>
    <row r="328" spans="1:6" ht="39.950000000000003" customHeight="1" x14ac:dyDescent="0.25">
      <c r="A328" s="96"/>
      <c r="B328" s="51" t="s">
        <v>1</v>
      </c>
      <c r="C328" s="7">
        <v>0</v>
      </c>
      <c r="D328" s="8">
        <v>0</v>
      </c>
      <c r="E328" s="7">
        <v>0</v>
      </c>
      <c r="F328" s="24">
        <v>0</v>
      </c>
    </row>
    <row r="329" spans="1:6" ht="36" customHeight="1" x14ac:dyDescent="0.25">
      <c r="A329" s="97"/>
      <c r="B329" s="51" t="s">
        <v>0</v>
      </c>
      <c r="C329" s="7">
        <v>0</v>
      </c>
      <c r="D329" s="8">
        <v>0</v>
      </c>
      <c r="E329" s="7">
        <v>0</v>
      </c>
      <c r="F329" s="24">
        <v>0</v>
      </c>
    </row>
    <row r="330" spans="1:6" ht="30" customHeight="1" x14ac:dyDescent="0.25">
      <c r="A330" s="95" t="s">
        <v>15</v>
      </c>
      <c r="B330" s="50" t="s">
        <v>3</v>
      </c>
      <c r="C330" s="14">
        <f>C331+C332+C333</f>
        <v>2339.9</v>
      </c>
      <c r="D330" s="15">
        <f>D331+D332+D333</f>
        <v>2339.9</v>
      </c>
      <c r="E330" s="14">
        <f>E331+E332+E333</f>
        <v>2339.9</v>
      </c>
      <c r="F330" s="35">
        <f>E330/D330</f>
        <v>1</v>
      </c>
    </row>
    <row r="331" spans="1:6" ht="30" customHeight="1" x14ac:dyDescent="0.25">
      <c r="A331" s="96"/>
      <c r="B331" s="51" t="s">
        <v>2</v>
      </c>
      <c r="C331" s="7">
        <v>2339.9</v>
      </c>
      <c r="D331" s="8">
        <v>2339.9</v>
      </c>
      <c r="E331" s="7">
        <v>2339.9</v>
      </c>
      <c r="F331" s="24">
        <f>E331/D331</f>
        <v>1</v>
      </c>
    </row>
    <row r="332" spans="1:6" ht="30" customHeight="1" x14ac:dyDescent="0.25">
      <c r="A332" s="96"/>
      <c r="B332" s="51" t="s">
        <v>1</v>
      </c>
      <c r="C332" s="7">
        <v>0</v>
      </c>
      <c r="D332" s="8">
        <v>0</v>
      </c>
      <c r="E332" s="7">
        <v>0</v>
      </c>
      <c r="F332" s="24">
        <v>0</v>
      </c>
    </row>
    <row r="333" spans="1:6" ht="30" customHeight="1" x14ac:dyDescent="0.25">
      <c r="A333" s="97"/>
      <c r="B333" s="51" t="s">
        <v>0</v>
      </c>
      <c r="C333" s="7">
        <v>0</v>
      </c>
      <c r="D333" s="8">
        <v>0</v>
      </c>
      <c r="E333" s="7">
        <v>0</v>
      </c>
      <c r="F333" s="24">
        <v>0</v>
      </c>
    </row>
    <row r="334" spans="1:6" ht="30" customHeight="1" x14ac:dyDescent="0.25">
      <c r="A334" s="100" t="s">
        <v>88</v>
      </c>
      <c r="B334" s="49" t="s">
        <v>3</v>
      </c>
      <c r="C334" s="12">
        <f>C335+C336+C337</f>
        <v>50</v>
      </c>
      <c r="D334" s="33">
        <f>D335+D336+D337</f>
        <v>50</v>
      </c>
      <c r="E334" s="12">
        <f>E335+E336+E337</f>
        <v>50</v>
      </c>
      <c r="F334" s="26">
        <f>E334/D334</f>
        <v>1</v>
      </c>
    </row>
    <row r="335" spans="1:6" ht="30" customHeight="1" x14ac:dyDescent="0.25">
      <c r="A335" s="100"/>
      <c r="B335" s="49" t="s">
        <v>2</v>
      </c>
      <c r="C335" s="12">
        <f t="shared" ref="C335:E337" si="31">C339</f>
        <v>50</v>
      </c>
      <c r="D335" s="12">
        <f t="shared" si="31"/>
        <v>50</v>
      </c>
      <c r="E335" s="12">
        <f t="shared" si="31"/>
        <v>50</v>
      </c>
      <c r="F335" s="26">
        <f>E335/D335</f>
        <v>1</v>
      </c>
    </row>
    <row r="336" spans="1:6" ht="30" customHeight="1" x14ac:dyDescent="0.25">
      <c r="A336" s="100"/>
      <c r="B336" s="49" t="s">
        <v>1</v>
      </c>
      <c r="C336" s="12">
        <f t="shared" si="31"/>
        <v>0</v>
      </c>
      <c r="D336" s="12">
        <f t="shared" si="31"/>
        <v>0</v>
      </c>
      <c r="E336" s="12">
        <f t="shared" si="31"/>
        <v>0</v>
      </c>
      <c r="F336" s="26">
        <v>0</v>
      </c>
    </row>
    <row r="337" spans="1:6" ht="30" customHeight="1" x14ac:dyDescent="0.25">
      <c r="A337" s="100"/>
      <c r="B337" s="49" t="s">
        <v>0</v>
      </c>
      <c r="C337" s="12">
        <f t="shared" si="31"/>
        <v>0</v>
      </c>
      <c r="D337" s="12">
        <f t="shared" si="31"/>
        <v>0</v>
      </c>
      <c r="E337" s="12">
        <f t="shared" si="31"/>
        <v>0</v>
      </c>
      <c r="F337" s="26">
        <v>0</v>
      </c>
    </row>
    <row r="338" spans="1:6" ht="39.950000000000003" customHeight="1" x14ac:dyDescent="0.25">
      <c r="A338" s="98" t="s">
        <v>89</v>
      </c>
      <c r="B338" s="50" t="s">
        <v>3</v>
      </c>
      <c r="C338" s="9">
        <f>C339+C340+C341</f>
        <v>50</v>
      </c>
      <c r="D338" s="16">
        <f>D339+D340+D341</f>
        <v>50</v>
      </c>
      <c r="E338" s="9">
        <f>E339+E340+E341</f>
        <v>50</v>
      </c>
      <c r="F338" s="25">
        <f>E338/D338</f>
        <v>1</v>
      </c>
    </row>
    <row r="339" spans="1:6" ht="39.950000000000003" customHeight="1" x14ac:dyDescent="0.25">
      <c r="A339" s="98"/>
      <c r="B339" s="51" t="s">
        <v>2</v>
      </c>
      <c r="C339" s="7">
        <v>50</v>
      </c>
      <c r="D339" s="8">
        <v>50</v>
      </c>
      <c r="E339" s="7">
        <v>50</v>
      </c>
      <c r="F339" s="24">
        <f>E339/D339</f>
        <v>1</v>
      </c>
    </row>
    <row r="340" spans="1:6" ht="39.950000000000003" customHeight="1" x14ac:dyDescent="0.25">
      <c r="A340" s="98"/>
      <c r="B340" s="51" t="s">
        <v>1</v>
      </c>
      <c r="C340" s="7">
        <v>0</v>
      </c>
      <c r="D340" s="8">
        <v>0</v>
      </c>
      <c r="E340" s="7">
        <v>0</v>
      </c>
      <c r="F340" s="24">
        <v>0</v>
      </c>
    </row>
    <row r="341" spans="1:6" ht="39.950000000000003" customHeight="1" x14ac:dyDescent="0.25">
      <c r="A341" s="98"/>
      <c r="B341" s="51" t="s">
        <v>0</v>
      </c>
      <c r="C341" s="7">
        <v>0</v>
      </c>
      <c r="D341" s="8">
        <v>0</v>
      </c>
      <c r="E341" s="7">
        <v>0</v>
      </c>
      <c r="F341" s="24">
        <v>0</v>
      </c>
    </row>
    <row r="342" spans="1:6" ht="30" customHeight="1" x14ac:dyDescent="0.25">
      <c r="A342" s="100" t="s">
        <v>14</v>
      </c>
      <c r="B342" s="49" t="s">
        <v>3</v>
      </c>
      <c r="C342" s="12">
        <f>C343+C345+C344</f>
        <v>54239.4</v>
      </c>
      <c r="D342" s="33">
        <f>D343+D345+D344</f>
        <v>54239.4</v>
      </c>
      <c r="E342" s="12">
        <f>E343+E345+E344</f>
        <v>54095.6</v>
      </c>
      <c r="F342" s="26">
        <f>E342/D342</f>
        <v>0.99734879073146088</v>
      </c>
    </row>
    <row r="343" spans="1:6" ht="30" customHeight="1" x14ac:dyDescent="0.25">
      <c r="A343" s="100"/>
      <c r="B343" s="49" t="s">
        <v>2</v>
      </c>
      <c r="C343" s="12">
        <f>C351+C355+C359+C347</f>
        <v>54239.4</v>
      </c>
      <c r="D343" s="12">
        <f>D351+D355+D359+D347</f>
        <v>54239.4</v>
      </c>
      <c r="E343" s="12">
        <f>E351+E355+E359+E347</f>
        <v>54095.6</v>
      </c>
      <c r="F343" s="26">
        <f>E343/D343</f>
        <v>0.99734879073146088</v>
      </c>
    </row>
    <row r="344" spans="1:6" ht="30" customHeight="1" x14ac:dyDescent="0.25">
      <c r="A344" s="100"/>
      <c r="B344" s="49" t="s">
        <v>1</v>
      </c>
      <c r="C344" s="12">
        <f>C348+C352+C360</f>
        <v>0</v>
      </c>
      <c r="D344" s="12">
        <f>D348+D352+D360</f>
        <v>0</v>
      </c>
      <c r="E344" s="12">
        <f>E348+E352+E360</f>
        <v>0</v>
      </c>
      <c r="F344" s="26">
        <v>0</v>
      </c>
    </row>
    <row r="345" spans="1:6" ht="30" customHeight="1" x14ac:dyDescent="0.25">
      <c r="A345" s="100"/>
      <c r="B345" s="49" t="s">
        <v>0</v>
      </c>
      <c r="C345" s="12">
        <f>C349+C353+C357+C361</f>
        <v>0</v>
      </c>
      <c r="D345" s="12">
        <f>D349+D353+D357+D361</f>
        <v>0</v>
      </c>
      <c r="E345" s="12">
        <f>E349+E353+E357+E361</f>
        <v>0</v>
      </c>
      <c r="F345" s="26">
        <v>0</v>
      </c>
    </row>
    <row r="346" spans="1:6" ht="30" customHeight="1" x14ac:dyDescent="0.25">
      <c r="A346" s="98" t="s">
        <v>13</v>
      </c>
      <c r="B346" s="50" t="s">
        <v>3</v>
      </c>
      <c r="C346" s="9">
        <f>C347+C348+C349</f>
        <v>49895.4</v>
      </c>
      <c r="D346" s="16">
        <f>D347+D348+D349</f>
        <v>49895.4</v>
      </c>
      <c r="E346" s="9">
        <f>E347+E348+E349</f>
        <v>49895.4</v>
      </c>
      <c r="F346" s="25">
        <f>E346/D346</f>
        <v>1</v>
      </c>
    </row>
    <row r="347" spans="1:6" ht="30" customHeight="1" x14ac:dyDescent="0.25">
      <c r="A347" s="98"/>
      <c r="B347" s="51" t="s">
        <v>2</v>
      </c>
      <c r="C347" s="7">
        <v>49895.4</v>
      </c>
      <c r="D347" s="8">
        <v>49895.4</v>
      </c>
      <c r="E347" s="7">
        <v>49895.4</v>
      </c>
      <c r="F347" s="24">
        <f>E347/D347</f>
        <v>1</v>
      </c>
    </row>
    <row r="348" spans="1:6" ht="30" customHeight="1" x14ac:dyDescent="0.25">
      <c r="A348" s="98"/>
      <c r="B348" s="51" t="s">
        <v>1</v>
      </c>
      <c r="C348" s="7">
        <v>0</v>
      </c>
      <c r="D348" s="8">
        <v>0</v>
      </c>
      <c r="E348" s="7">
        <v>0</v>
      </c>
      <c r="F348" s="24">
        <v>0</v>
      </c>
    </row>
    <row r="349" spans="1:6" ht="30" customHeight="1" x14ac:dyDescent="0.25">
      <c r="A349" s="98"/>
      <c r="B349" s="51" t="s">
        <v>0</v>
      </c>
      <c r="C349" s="7">
        <v>0</v>
      </c>
      <c r="D349" s="8">
        <v>0</v>
      </c>
      <c r="E349" s="7">
        <v>0</v>
      </c>
      <c r="F349" s="24">
        <v>0</v>
      </c>
    </row>
    <row r="350" spans="1:6" ht="30" customHeight="1" x14ac:dyDescent="0.25">
      <c r="A350" s="98" t="s">
        <v>12</v>
      </c>
      <c r="B350" s="50" t="s">
        <v>3</v>
      </c>
      <c r="C350" s="9">
        <f>C351+C352+C353</f>
        <v>1000</v>
      </c>
      <c r="D350" s="16">
        <f>D351</f>
        <v>1000</v>
      </c>
      <c r="E350" s="9">
        <f>E351</f>
        <v>856.6</v>
      </c>
      <c r="F350" s="25">
        <f>E350/D350</f>
        <v>0.85660000000000003</v>
      </c>
    </row>
    <row r="351" spans="1:6" ht="30" customHeight="1" x14ac:dyDescent="0.25">
      <c r="A351" s="98"/>
      <c r="B351" s="51" t="s">
        <v>2</v>
      </c>
      <c r="C351" s="7">
        <v>1000</v>
      </c>
      <c r="D351" s="8">
        <v>1000</v>
      </c>
      <c r="E351" s="7">
        <v>856.6</v>
      </c>
      <c r="F351" s="24">
        <f>E351/D351</f>
        <v>0.85660000000000003</v>
      </c>
    </row>
    <row r="352" spans="1:6" ht="30" customHeight="1" x14ac:dyDescent="0.25">
      <c r="A352" s="98"/>
      <c r="B352" s="51" t="s">
        <v>1</v>
      </c>
      <c r="C352" s="7">
        <v>0</v>
      </c>
      <c r="D352" s="8">
        <v>0</v>
      </c>
      <c r="E352" s="7">
        <v>0</v>
      </c>
      <c r="F352" s="24">
        <v>0</v>
      </c>
    </row>
    <row r="353" spans="1:6" ht="30" customHeight="1" x14ac:dyDescent="0.25">
      <c r="A353" s="98"/>
      <c r="B353" s="51" t="s">
        <v>0</v>
      </c>
      <c r="C353" s="7">
        <v>0</v>
      </c>
      <c r="D353" s="8">
        <v>0</v>
      </c>
      <c r="E353" s="7">
        <v>0</v>
      </c>
      <c r="F353" s="24">
        <v>0</v>
      </c>
    </row>
    <row r="354" spans="1:6" ht="30" customHeight="1" x14ac:dyDescent="0.25">
      <c r="A354" s="98" t="s">
        <v>11</v>
      </c>
      <c r="B354" s="50" t="s">
        <v>3</v>
      </c>
      <c r="C354" s="9">
        <f>C355+C356</f>
        <v>984</v>
      </c>
      <c r="D354" s="16">
        <f>D355+D356</f>
        <v>984</v>
      </c>
      <c r="E354" s="9">
        <f>E355+E356</f>
        <v>984</v>
      </c>
      <c r="F354" s="25">
        <f>E354/D354</f>
        <v>1</v>
      </c>
    </row>
    <row r="355" spans="1:6" ht="30" customHeight="1" x14ac:dyDescent="0.25">
      <c r="A355" s="98"/>
      <c r="B355" s="51" t="s">
        <v>2</v>
      </c>
      <c r="C355" s="7">
        <v>984</v>
      </c>
      <c r="D355" s="8">
        <v>984</v>
      </c>
      <c r="E355" s="7">
        <v>984</v>
      </c>
      <c r="F355" s="24">
        <f>E355/D355</f>
        <v>1</v>
      </c>
    </row>
    <row r="356" spans="1:6" ht="30" customHeight="1" x14ac:dyDescent="0.25">
      <c r="A356" s="98"/>
      <c r="B356" s="51" t="s">
        <v>1</v>
      </c>
      <c r="C356" s="7">
        <v>0</v>
      </c>
      <c r="D356" s="8">
        <v>0</v>
      </c>
      <c r="E356" s="7">
        <v>0</v>
      </c>
      <c r="F356" s="24">
        <v>0</v>
      </c>
    </row>
    <row r="357" spans="1:6" ht="30" customHeight="1" x14ac:dyDescent="0.25">
      <c r="A357" s="98"/>
      <c r="B357" s="51" t="s">
        <v>0</v>
      </c>
      <c r="C357" s="7">
        <v>0</v>
      </c>
      <c r="D357" s="8">
        <v>0</v>
      </c>
      <c r="E357" s="7">
        <v>0</v>
      </c>
      <c r="F357" s="24">
        <v>0</v>
      </c>
    </row>
    <row r="358" spans="1:6" ht="30" customHeight="1" x14ac:dyDescent="0.25">
      <c r="A358" s="98" t="s">
        <v>10</v>
      </c>
      <c r="B358" s="50" t="s">
        <v>3</v>
      </c>
      <c r="C358" s="9">
        <f>C359+C360+C361</f>
        <v>2360</v>
      </c>
      <c r="D358" s="16">
        <f>D359+D360+D361</f>
        <v>2360</v>
      </c>
      <c r="E358" s="9">
        <f>E359+E360+E361</f>
        <v>2359.6</v>
      </c>
      <c r="F358" s="25">
        <f>E358/D358</f>
        <v>0.99983050847457622</v>
      </c>
    </row>
    <row r="359" spans="1:6" ht="30" customHeight="1" x14ac:dyDescent="0.25">
      <c r="A359" s="98"/>
      <c r="B359" s="51" t="s">
        <v>2</v>
      </c>
      <c r="C359" s="7">
        <v>2360</v>
      </c>
      <c r="D359" s="8">
        <v>2360</v>
      </c>
      <c r="E359" s="7">
        <v>2359.6</v>
      </c>
      <c r="F359" s="24">
        <f>E359/D359</f>
        <v>0.99983050847457622</v>
      </c>
    </row>
    <row r="360" spans="1:6" ht="30" customHeight="1" x14ac:dyDescent="0.25">
      <c r="A360" s="98"/>
      <c r="B360" s="51" t="s">
        <v>1</v>
      </c>
      <c r="C360" s="7">
        <v>0</v>
      </c>
      <c r="D360" s="8">
        <v>0</v>
      </c>
      <c r="E360" s="7">
        <v>0</v>
      </c>
      <c r="F360" s="24">
        <v>0</v>
      </c>
    </row>
    <row r="361" spans="1:6" ht="30" customHeight="1" x14ac:dyDescent="0.25">
      <c r="A361" s="98"/>
      <c r="B361" s="51" t="s">
        <v>0</v>
      </c>
      <c r="C361" s="7">
        <v>0</v>
      </c>
      <c r="D361" s="8">
        <v>0</v>
      </c>
      <c r="E361" s="7">
        <v>0</v>
      </c>
      <c r="F361" s="24">
        <v>0</v>
      </c>
    </row>
    <row r="362" spans="1:6" ht="30" customHeight="1" x14ac:dyDescent="0.25">
      <c r="A362" s="104" t="s">
        <v>90</v>
      </c>
      <c r="B362" s="47" t="s">
        <v>3</v>
      </c>
      <c r="C362" s="11">
        <f>C363+C364+C365+C366</f>
        <v>87502.5</v>
      </c>
      <c r="D362" s="11">
        <f>D363+D364+D365+D366</f>
        <v>86702.5</v>
      </c>
      <c r="E362" s="11">
        <f>E363+E364+E365+E366</f>
        <v>85157.1</v>
      </c>
      <c r="F362" s="71">
        <f>E362/D362</f>
        <v>0.98217583114673745</v>
      </c>
    </row>
    <row r="363" spans="1:6" ht="30" customHeight="1" x14ac:dyDescent="0.25">
      <c r="A363" s="105"/>
      <c r="B363" s="47" t="s">
        <v>2</v>
      </c>
      <c r="C363" s="11">
        <f t="shared" ref="C363:E365" si="32">C368+C386</f>
        <v>44902.400000000001</v>
      </c>
      <c r="D363" s="11">
        <f t="shared" si="32"/>
        <v>44902.400000000001</v>
      </c>
      <c r="E363" s="11">
        <f t="shared" si="32"/>
        <v>43357</v>
      </c>
      <c r="F363" s="71">
        <f>E363/D363</f>
        <v>0.96558313141391106</v>
      </c>
    </row>
    <row r="364" spans="1:6" ht="30" customHeight="1" x14ac:dyDescent="0.25">
      <c r="A364" s="105"/>
      <c r="B364" s="47" t="s">
        <v>1</v>
      </c>
      <c r="C364" s="11">
        <f t="shared" si="32"/>
        <v>41800.1</v>
      </c>
      <c r="D364" s="11">
        <f t="shared" si="32"/>
        <v>41800.1</v>
      </c>
      <c r="E364" s="11">
        <f t="shared" si="32"/>
        <v>41800.1</v>
      </c>
      <c r="F364" s="71">
        <f>E364/D364</f>
        <v>1</v>
      </c>
    </row>
    <row r="365" spans="1:6" ht="30" customHeight="1" x14ac:dyDescent="0.25">
      <c r="A365" s="105"/>
      <c r="B365" s="47" t="s">
        <v>0</v>
      </c>
      <c r="C365" s="11">
        <f t="shared" si="32"/>
        <v>0</v>
      </c>
      <c r="D365" s="11">
        <f t="shared" si="32"/>
        <v>0</v>
      </c>
      <c r="E365" s="11">
        <f t="shared" si="32"/>
        <v>0</v>
      </c>
      <c r="F365" s="71">
        <v>0</v>
      </c>
    </row>
    <row r="366" spans="1:6" ht="30" customHeight="1" x14ac:dyDescent="0.25">
      <c r="A366" s="106"/>
      <c r="B366" s="47" t="s">
        <v>120</v>
      </c>
      <c r="C366" s="11">
        <f>C371</f>
        <v>800</v>
      </c>
      <c r="D366" s="11">
        <f>D371</f>
        <v>0</v>
      </c>
      <c r="E366" s="11">
        <f>E371</f>
        <v>0</v>
      </c>
      <c r="F366" s="71">
        <v>0</v>
      </c>
    </row>
    <row r="367" spans="1:6" ht="30" customHeight="1" x14ac:dyDescent="0.25">
      <c r="A367" s="92" t="s">
        <v>91</v>
      </c>
      <c r="B367" s="49" t="s">
        <v>3</v>
      </c>
      <c r="C367" s="17">
        <f>C368+C369+C370+C371</f>
        <v>74375.899999999994</v>
      </c>
      <c r="D367" s="17">
        <f>D368+D369+D370+D371</f>
        <v>73575.899999999994</v>
      </c>
      <c r="E367" s="17">
        <f>E368+E369+E370+E371</f>
        <v>72030.5</v>
      </c>
      <c r="F367" s="26">
        <f>E367/D367</f>
        <v>0.97899583967032688</v>
      </c>
    </row>
    <row r="368" spans="1:6" ht="30" customHeight="1" x14ac:dyDescent="0.25">
      <c r="A368" s="93"/>
      <c r="B368" s="49" t="s">
        <v>2</v>
      </c>
      <c r="C368" s="17">
        <f>C373+C377++C381</f>
        <v>44710.9</v>
      </c>
      <c r="D368" s="17">
        <f>D373+D377++D381</f>
        <v>44710.9</v>
      </c>
      <c r="E368" s="17">
        <f>E373+E377++E381</f>
        <v>43165.5</v>
      </c>
      <c r="F368" s="26">
        <f>E368/D368</f>
        <v>0.96543572149073265</v>
      </c>
    </row>
    <row r="369" spans="1:6" ht="30" customHeight="1" x14ac:dyDescent="0.25">
      <c r="A369" s="93"/>
      <c r="B369" s="49" t="s">
        <v>1</v>
      </c>
      <c r="C369" s="17">
        <f t="shared" ref="C369:E370" si="33">C374+C378</f>
        <v>28865</v>
      </c>
      <c r="D369" s="17">
        <f t="shared" si="33"/>
        <v>28865</v>
      </c>
      <c r="E369" s="17">
        <f t="shared" si="33"/>
        <v>28865</v>
      </c>
      <c r="F369" s="26">
        <f>E369/D369</f>
        <v>1</v>
      </c>
    </row>
    <row r="370" spans="1:6" ht="30" customHeight="1" x14ac:dyDescent="0.25">
      <c r="A370" s="93"/>
      <c r="B370" s="49" t="s">
        <v>0</v>
      </c>
      <c r="C370" s="17">
        <f t="shared" si="33"/>
        <v>0</v>
      </c>
      <c r="D370" s="17">
        <f t="shared" si="33"/>
        <v>0</v>
      </c>
      <c r="E370" s="17">
        <f t="shared" si="33"/>
        <v>0</v>
      </c>
      <c r="F370" s="26">
        <v>0</v>
      </c>
    </row>
    <row r="371" spans="1:6" ht="30" customHeight="1" x14ac:dyDescent="0.25">
      <c r="A371" s="94"/>
      <c r="B371" s="49" t="s">
        <v>120</v>
      </c>
      <c r="C371" s="17">
        <f>C384</f>
        <v>800</v>
      </c>
      <c r="D371" s="17">
        <f>D384</f>
        <v>0</v>
      </c>
      <c r="E371" s="17">
        <f>E384</f>
        <v>0</v>
      </c>
      <c r="F371" s="26">
        <v>0</v>
      </c>
    </row>
    <row r="372" spans="1:6" ht="30" customHeight="1" x14ac:dyDescent="0.25">
      <c r="A372" s="95" t="s">
        <v>9</v>
      </c>
      <c r="B372" s="50" t="s">
        <v>3</v>
      </c>
      <c r="C372" s="9">
        <f>C373+C374+C375</f>
        <v>61167.1</v>
      </c>
      <c r="D372" s="16">
        <f>D373+D374+D375</f>
        <v>61167.1</v>
      </c>
      <c r="E372" s="16">
        <f>E373+E374+E375</f>
        <v>60597.4</v>
      </c>
      <c r="F372" s="25">
        <f>E372/D372</f>
        <v>0.99068616952577448</v>
      </c>
    </row>
    <row r="373" spans="1:6" ht="30" customHeight="1" x14ac:dyDescent="0.25">
      <c r="A373" s="96"/>
      <c r="B373" s="51" t="s">
        <v>2</v>
      </c>
      <c r="C373" s="7">
        <v>40791</v>
      </c>
      <c r="D373" s="7">
        <v>40791</v>
      </c>
      <c r="E373" s="8">
        <v>40221.300000000003</v>
      </c>
      <c r="F373" s="24">
        <f>E373/D373</f>
        <v>0.98603368390086055</v>
      </c>
    </row>
    <row r="374" spans="1:6" ht="30" customHeight="1" x14ac:dyDescent="0.25">
      <c r="A374" s="96"/>
      <c r="B374" s="51" t="s">
        <v>1</v>
      </c>
      <c r="C374" s="7">
        <v>20376.099999999999</v>
      </c>
      <c r="D374" s="7">
        <v>20376.099999999999</v>
      </c>
      <c r="E374" s="8">
        <v>20376.099999999999</v>
      </c>
      <c r="F374" s="24">
        <f>E374/D374</f>
        <v>1</v>
      </c>
    </row>
    <row r="375" spans="1:6" ht="30" customHeight="1" x14ac:dyDescent="0.25">
      <c r="A375" s="97"/>
      <c r="B375" s="51" t="s">
        <v>0</v>
      </c>
      <c r="C375" s="7">
        <v>0</v>
      </c>
      <c r="D375" s="8">
        <v>0</v>
      </c>
      <c r="E375" s="7">
        <v>0</v>
      </c>
      <c r="F375" s="24">
        <v>0</v>
      </c>
    </row>
    <row r="376" spans="1:6" ht="30" customHeight="1" x14ac:dyDescent="0.25">
      <c r="A376" s="95" t="s">
        <v>81</v>
      </c>
      <c r="B376" s="50" t="s">
        <v>3</v>
      </c>
      <c r="C376" s="9">
        <f>C377+C378+C379</f>
        <v>11443.8</v>
      </c>
      <c r="D376" s="16">
        <f>D377+D378+D379</f>
        <v>11443.8</v>
      </c>
      <c r="E376" s="9">
        <f>E377+E378+E379</f>
        <v>11433.099999999999</v>
      </c>
      <c r="F376" s="25">
        <f>E376/D376</f>
        <v>0.9990649958929726</v>
      </c>
    </row>
    <row r="377" spans="1:6" ht="30" customHeight="1" x14ac:dyDescent="0.25">
      <c r="A377" s="96"/>
      <c r="B377" s="51" t="s">
        <v>2</v>
      </c>
      <c r="C377" s="7">
        <v>2954.9</v>
      </c>
      <c r="D377" s="8">
        <v>2954.9</v>
      </c>
      <c r="E377" s="7">
        <v>2944.2</v>
      </c>
      <c r="F377" s="24">
        <f>E377/D377</f>
        <v>0.99637889607093288</v>
      </c>
    </row>
    <row r="378" spans="1:6" ht="30" customHeight="1" x14ac:dyDescent="0.25">
      <c r="A378" s="96"/>
      <c r="B378" s="51" t="s">
        <v>1</v>
      </c>
      <c r="C378" s="7">
        <v>8488.9</v>
      </c>
      <c r="D378" s="8">
        <v>8488.9</v>
      </c>
      <c r="E378" s="7">
        <v>8488.9</v>
      </c>
      <c r="F378" s="24">
        <f>E378/D378</f>
        <v>1</v>
      </c>
    </row>
    <row r="379" spans="1:6" ht="30" customHeight="1" x14ac:dyDescent="0.25">
      <c r="A379" s="97"/>
      <c r="B379" s="51" t="s">
        <v>0</v>
      </c>
      <c r="C379" s="7">
        <v>0</v>
      </c>
      <c r="D379" s="8">
        <v>0</v>
      </c>
      <c r="E379" s="7">
        <v>0</v>
      </c>
      <c r="F379" s="24">
        <v>0</v>
      </c>
    </row>
    <row r="380" spans="1:6" ht="30" customHeight="1" x14ac:dyDescent="0.25">
      <c r="A380" s="95" t="s">
        <v>119</v>
      </c>
      <c r="B380" s="50" t="s">
        <v>3</v>
      </c>
      <c r="C380" s="14">
        <f>C381+C382+C383+C384</f>
        <v>1765</v>
      </c>
      <c r="D380" s="15">
        <f>D381+D382+D383+D384</f>
        <v>965</v>
      </c>
      <c r="E380" s="15">
        <f>E381+E382+E383+E384</f>
        <v>0</v>
      </c>
      <c r="F380" s="35">
        <v>0</v>
      </c>
    </row>
    <row r="381" spans="1:6" ht="30" customHeight="1" x14ac:dyDescent="0.25">
      <c r="A381" s="96"/>
      <c r="B381" s="51" t="s">
        <v>2</v>
      </c>
      <c r="C381" s="7">
        <v>965</v>
      </c>
      <c r="D381" s="8">
        <v>965</v>
      </c>
      <c r="E381" s="7">
        <v>0</v>
      </c>
      <c r="F381" s="24">
        <v>0</v>
      </c>
    </row>
    <row r="382" spans="1:6" ht="30" customHeight="1" x14ac:dyDescent="0.25">
      <c r="A382" s="96"/>
      <c r="B382" s="51" t="s">
        <v>1</v>
      </c>
      <c r="C382" s="7">
        <v>0</v>
      </c>
      <c r="D382" s="8">
        <v>0</v>
      </c>
      <c r="E382" s="7">
        <v>0</v>
      </c>
      <c r="F382" s="24">
        <v>0</v>
      </c>
    </row>
    <row r="383" spans="1:6" ht="30" customHeight="1" x14ac:dyDescent="0.25">
      <c r="A383" s="96"/>
      <c r="B383" s="51" t="s">
        <v>0</v>
      </c>
      <c r="C383" s="7">
        <v>0</v>
      </c>
      <c r="D383" s="8">
        <v>0</v>
      </c>
      <c r="E383" s="7">
        <v>0</v>
      </c>
      <c r="F383" s="24">
        <v>0</v>
      </c>
    </row>
    <row r="384" spans="1:6" ht="30" customHeight="1" x14ac:dyDescent="0.25">
      <c r="A384" s="97"/>
      <c r="B384" s="51" t="s">
        <v>120</v>
      </c>
      <c r="C384" s="7">
        <v>800</v>
      </c>
      <c r="D384" s="8">
        <v>0</v>
      </c>
      <c r="E384" s="7">
        <v>0</v>
      </c>
      <c r="F384" s="24">
        <v>0</v>
      </c>
    </row>
    <row r="385" spans="1:6" ht="30" customHeight="1" x14ac:dyDescent="0.25">
      <c r="A385" s="92" t="s">
        <v>16</v>
      </c>
      <c r="B385" s="49" t="s">
        <v>3</v>
      </c>
      <c r="C385" s="17">
        <f>C386+C387+C388</f>
        <v>13126.6</v>
      </c>
      <c r="D385" s="54">
        <f>D386+D387+D388</f>
        <v>13126.6</v>
      </c>
      <c r="E385" s="17">
        <f>E386+E387+E388</f>
        <v>13126.6</v>
      </c>
      <c r="F385" s="26">
        <f>E385/D385</f>
        <v>1</v>
      </c>
    </row>
    <row r="386" spans="1:6" ht="30" customHeight="1" x14ac:dyDescent="0.25">
      <c r="A386" s="93"/>
      <c r="B386" s="80" t="s">
        <v>2</v>
      </c>
      <c r="C386" s="34">
        <f t="shared" ref="C386:E388" si="34">C390</f>
        <v>191.5</v>
      </c>
      <c r="D386" s="34">
        <f t="shared" si="34"/>
        <v>191.5</v>
      </c>
      <c r="E386" s="34">
        <f t="shared" si="34"/>
        <v>191.5</v>
      </c>
      <c r="F386" s="28">
        <f>E386/D386</f>
        <v>1</v>
      </c>
    </row>
    <row r="387" spans="1:6" ht="30" customHeight="1" x14ac:dyDescent="0.25">
      <c r="A387" s="93"/>
      <c r="B387" s="80" t="s">
        <v>1</v>
      </c>
      <c r="C387" s="34">
        <f>C395</f>
        <v>12935.1</v>
      </c>
      <c r="D387" s="34">
        <f>D395</f>
        <v>12935.1</v>
      </c>
      <c r="E387" s="34">
        <f>E395</f>
        <v>12935.1</v>
      </c>
      <c r="F387" s="28">
        <f>E387/D387</f>
        <v>1</v>
      </c>
    </row>
    <row r="388" spans="1:6" ht="30" customHeight="1" x14ac:dyDescent="0.25">
      <c r="A388" s="94"/>
      <c r="B388" s="80" t="s">
        <v>0</v>
      </c>
      <c r="C388" s="34">
        <f t="shared" si="34"/>
        <v>0</v>
      </c>
      <c r="D388" s="34">
        <f t="shared" si="34"/>
        <v>0</v>
      </c>
      <c r="E388" s="34">
        <f t="shared" si="34"/>
        <v>0</v>
      </c>
      <c r="F388" s="28">
        <v>0</v>
      </c>
    </row>
    <row r="389" spans="1:6" ht="30" customHeight="1" x14ac:dyDescent="0.25">
      <c r="A389" s="95" t="s">
        <v>15</v>
      </c>
      <c r="B389" s="50" t="s">
        <v>3</v>
      </c>
      <c r="C389" s="14">
        <f>C391+C390</f>
        <v>191.5</v>
      </c>
      <c r="D389" s="15">
        <f>D390+D391</f>
        <v>191.5</v>
      </c>
      <c r="E389" s="9">
        <f>E390+E391+E392</f>
        <v>191.5</v>
      </c>
      <c r="F389" s="25">
        <f>E389/D389</f>
        <v>1</v>
      </c>
    </row>
    <row r="390" spans="1:6" ht="30" customHeight="1" x14ac:dyDescent="0.25">
      <c r="A390" s="96"/>
      <c r="B390" s="51" t="s">
        <v>2</v>
      </c>
      <c r="C390" s="7">
        <v>191.5</v>
      </c>
      <c r="D390" s="8">
        <v>191.5</v>
      </c>
      <c r="E390" s="7">
        <v>191.5</v>
      </c>
      <c r="F390" s="24">
        <f>E390/D390</f>
        <v>1</v>
      </c>
    </row>
    <row r="391" spans="1:6" ht="30" customHeight="1" x14ac:dyDescent="0.25">
      <c r="A391" s="96"/>
      <c r="B391" s="51" t="s">
        <v>1</v>
      </c>
      <c r="C391" s="7">
        <v>0</v>
      </c>
      <c r="D391" s="8">
        <v>0</v>
      </c>
      <c r="E391" s="7">
        <v>0</v>
      </c>
      <c r="F391" s="24">
        <v>0</v>
      </c>
    </row>
    <row r="392" spans="1:6" ht="30" customHeight="1" x14ac:dyDescent="0.25">
      <c r="A392" s="97"/>
      <c r="B392" s="51" t="s">
        <v>0</v>
      </c>
      <c r="C392" s="7">
        <v>0</v>
      </c>
      <c r="D392" s="8">
        <v>0</v>
      </c>
      <c r="E392" s="7">
        <v>0</v>
      </c>
      <c r="F392" s="24">
        <v>0</v>
      </c>
    </row>
    <row r="393" spans="1:6" ht="30" customHeight="1" x14ac:dyDescent="0.25">
      <c r="A393" s="95" t="s">
        <v>121</v>
      </c>
      <c r="B393" s="50" t="s">
        <v>3</v>
      </c>
      <c r="C393" s="14">
        <f>C394+C395+C396</f>
        <v>12935.1</v>
      </c>
      <c r="D393" s="15">
        <f>D394+D395+D396</f>
        <v>12935.1</v>
      </c>
      <c r="E393" s="15">
        <f>E394+E395+E396</f>
        <v>12935.1</v>
      </c>
      <c r="F393" s="35">
        <f>E393/D393</f>
        <v>1</v>
      </c>
    </row>
    <row r="394" spans="1:6" ht="30" customHeight="1" x14ac:dyDescent="0.25">
      <c r="A394" s="96"/>
      <c r="B394" s="51" t="s">
        <v>2</v>
      </c>
      <c r="C394" s="7">
        <v>0</v>
      </c>
      <c r="D394" s="8">
        <v>0</v>
      </c>
      <c r="E394" s="7">
        <v>0</v>
      </c>
      <c r="F394" s="24">
        <v>0</v>
      </c>
    </row>
    <row r="395" spans="1:6" ht="30" customHeight="1" x14ac:dyDescent="0.25">
      <c r="A395" s="96"/>
      <c r="B395" s="51" t="s">
        <v>1</v>
      </c>
      <c r="C395" s="7">
        <v>12935.1</v>
      </c>
      <c r="D395" s="8">
        <v>12935.1</v>
      </c>
      <c r="E395" s="7">
        <v>12935.1</v>
      </c>
      <c r="F395" s="24">
        <f>E395/D395</f>
        <v>1</v>
      </c>
    </row>
    <row r="396" spans="1:6" ht="30" customHeight="1" x14ac:dyDescent="0.25">
      <c r="A396" s="97"/>
      <c r="B396" s="51" t="s">
        <v>0</v>
      </c>
      <c r="C396" s="7">
        <v>0</v>
      </c>
      <c r="D396" s="8">
        <v>0</v>
      </c>
      <c r="E396" s="7">
        <v>0</v>
      </c>
      <c r="F396" s="24">
        <v>0</v>
      </c>
    </row>
    <row r="397" spans="1:6" ht="30" customHeight="1" x14ac:dyDescent="0.25">
      <c r="A397" s="99" t="s">
        <v>92</v>
      </c>
      <c r="B397" s="47" t="s">
        <v>3</v>
      </c>
      <c r="C397" s="11">
        <f>SUM(C398:C400)</f>
        <v>21954.899999999998</v>
      </c>
      <c r="D397" s="21">
        <f>SUM(D398:D400)</f>
        <v>21954.899999999998</v>
      </c>
      <c r="E397" s="11">
        <f>SUM(E398:E400)</f>
        <v>21954.899999999998</v>
      </c>
      <c r="F397" s="71">
        <f>E397/D397</f>
        <v>1</v>
      </c>
    </row>
    <row r="398" spans="1:6" ht="30" customHeight="1" x14ac:dyDescent="0.25">
      <c r="A398" s="99"/>
      <c r="B398" s="47" t="s">
        <v>2</v>
      </c>
      <c r="C398" s="11">
        <f>C402+C422+C438</f>
        <v>4164.7000000000007</v>
      </c>
      <c r="D398" s="76">
        <f>D402+D422+D438</f>
        <v>4164.7000000000007</v>
      </c>
      <c r="E398" s="11">
        <f>E402+E422+E438</f>
        <v>4164.7000000000007</v>
      </c>
      <c r="F398" s="71">
        <f>E398/D398</f>
        <v>1</v>
      </c>
    </row>
    <row r="399" spans="1:6" ht="30" customHeight="1" x14ac:dyDescent="0.25">
      <c r="A399" s="99"/>
      <c r="B399" s="47" t="s">
        <v>1</v>
      </c>
      <c r="C399" s="11">
        <f t="shared" ref="C399:E400" si="35">C403+C439+C423</f>
        <v>15855.099999999999</v>
      </c>
      <c r="D399" s="76">
        <f t="shared" si="35"/>
        <v>15855.099999999999</v>
      </c>
      <c r="E399" s="11">
        <f t="shared" si="35"/>
        <v>15855.099999999999</v>
      </c>
      <c r="F399" s="71">
        <f>E399/D399</f>
        <v>1</v>
      </c>
    </row>
    <row r="400" spans="1:6" ht="30" customHeight="1" x14ac:dyDescent="0.25">
      <c r="A400" s="99"/>
      <c r="B400" s="47" t="s">
        <v>0</v>
      </c>
      <c r="C400" s="11">
        <f t="shared" si="35"/>
        <v>1935.1000000000001</v>
      </c>
      <c r="D400" s="76">
        <f t="shared" si="35"/>
        <v>1935.1000000000001</v>
      </c>
      <c r="E400" s="11">
        <f t="shared" si="35"/>
        <v>1935.1000000000001</v>
      </c>
      <c r="F400" s="71">
        <f>E400/D400</f>
        <v>1</v>
      </c>
    </row>
    <row r="401" spans="1:6" ht="30" customHeight="1" x14ac:dyDescent="0.25">
      <c r="A401" s="100" t="s">
        <v>8</v>
      </c>
      <c r="B401" s="49" t="s">
        <v>3</v>
      </c>
      <c r="C401" s="12">
        <f>SUM(C402:C404)</f>
        <v>8266.7000000000007</v>
      </c>
      <c r="D401" s="33">
        <f>SUM(D402:D404)</f>
        <v>8266.7000000000007</v>
      </c>
      <c r="E401" s="12">
        <f>E402+E403+E404</f>
        <v>8266.7000000000007</v>
      </c>
      <c r="F401" s="26">
        <f>E401/D401</f>
        <v>1</v>
      </c>
    </row>
    <row r="402" spans="1:6" ht="30" customHeight="1" x14ac:dyDescent="0.25">
      <c r="A402" s="101"/>
      <c r="B402" s="49" t="s">
        <v>2</v>
      </c>
      <c r="C402" s="13">
        <f>C418</f>
        <v>3.6</v>
      </c>
      <c r="D402" s="13">
        <f>D418</f>
        <v>3.6</v>
      </c>
      <c r="E402" s="13">
        <f>E418</f>
        <v>3.6</v>
      </c>
      <c r="F402" s="28">
        <v>0</v>
      </c>
    </row>
    <row r="403" spans="1:6" ht="30" customHeight="1" x14ac:dyDescent="0.25">
      <c r="A403" s="101"/>
      <c r="B403" s="49" t="s">
        <v>1</v>
      </c>
      <c r="C403" s="12">
        <f t="shared" ref="C403:E404" si="36">C407+C411+C415+C419</f>
        <v>6328</v>
      </c>
      <c r="D403" s="12">
        <f t="shared" si="36"/>
        <v>6328</v>
      </c>
      <c r="E403" s="12">
        <f t="shared" si="36"/>
        <v>6328</v>
      </c>
      <c r="F403" s="26">
        <f>E403/D403</f>
        <v>1</v>
      </c>
    </row>
    <row r="404" spans="1:6" ht="30" customHeight="1" x14ac:dyDescent="0.25">
      <c r="A404" s="101"/>
      <c r="B404" s="49" t="s">
        <v>0</v>
      </c>
      <c r="C404" s="12">
        <f t="shared" si="36"/>
        <v>1935.1000000000001</v>
      </c>
      <c r="D404" s="12">
        <f t="shared" si="36"/>
        <v>1935.1000000000001</v>
      </c>
      <c r="E404" s="12">
        <f t="shared" si="36"/>
        <v>1935.1000000000001</v>
      </c>
      <c r="F404" s="26">
        <f>E404/D404</f>
        <v>1</v>
      </c>
    </row>
    <row r="405" spans="1:6" ht="30" customHeight="1" x14ac:dyDescent="0.25">
      <c r="A405" s="98" t="s">
        <v>7</v>
      </c>
      <c r="B405" s="50" t="s">
        <v>3</v>
      </c>
      <c r="C405" s="9">
        <f>SUM(C406:C408)</f>
        <v>2683.1</v>
      </c>
      <c r="D405" s="16">
        <f>SUM(D406:D408)</f>
        <v>2683.1</v>
      </c>
      <c r="E405" s="9">
        <f>SUM(E406:E408)</f>
        <v>2683.1</v>
      </c>
      <c r="F405" s="25">
        <f>E405/D405</f>
        <v>1</v>
      </c>
    </row>
    <row r="406" spans="1:6" ht="30" customHeight="1" x14ac:dyDescent="0.25">
      <c r="A406" s="98"/>
      <c r="B406" s="51" t="s">
        <v>2</v>
      </c>
      <c r="C406" s="7">
        <v>0</v>
      </c>
      <c r="D406" s="8">
        <v>0</v>
      </c>
      <c r="E406" s="7">
        <v>0</v>
      </c>
      <c r="F406" s="24">
        <v>0</v>
      </c>
    </row>
    <row r="407" spans="1:6" ht="30" customHeight="1" x14ac:dyDescent="0.25">
      <c r="A407" s="98"/>
      <c r="B407" s="51" t="s">
        <v>1</v>
      </c>
      <c r="C407" s="7">
        <v>1675</v>
      </c>
      <c r="D407" s="8">
        <v>1675</v>
      </c>
      <c r="E407" s="7">
        <v>1675</v>
      </c>
      <c r="F407" s="24">
        <f>E407/D407</f>
        <v>1</v>
      </c>
    </row>
    <row r="408" spans="1:6" ht="30" customHeight="1" x14ac:dyDescent="0.25">
      <c r="A408" s="98"/>
      <c r="B408" s="51" t="s">
        <v>0</v>
      </c>
      <c r="C408" s="7">
        <v>1008.1</v>
      </c>
      <c r="D408" s="8">
        <v>1008.1</v>
      </c>
      <c r="E408" s="7">
        <v>1008.1</v>
      </c>
      <c r="F408" s="24">
        <f>E408/D408</f>
        <v>1</v>
      </c>
    </row>
    <row r="409" spans="1:6" ht="30" customHeight="1" x14ac:dyDescent="0.25">
      <c r="A409" s="98" t="s">
        <v>6</v>
      </c>
      <c r="B409" s="50" t="s">
        <v>3</v>
      </c>
      <c r="C409" s="9">
        <f>SUM(C410:C412)</f>
        <v>4019.8999999999996</v>
      </c>
      <c r="D409" s="16">
        <f>SUM(D410:D412)</f>
        <v>4019.8999999999996</v>
      </c>
      <c r="E409" s="9">
        <f>SUM(E410:E412)</f>
        <v>4019.8999999999996</v>
      </c>
      <c r="F409" s="25">
        <f>E409/D409</f>
        <v>1</v>
      </c>
    </row>
    <row r="410" spans="1:6" ht="30" customHeight="1" x14ac:dyDescent="0.25">
      <c r="A410" s="98"/>
      <c r="B410" s="51" t="s">
        <v>2</v>
      </c>
      <c r="C410" s="7">
        <v>0</v>
      </c>
      <c r="D410" s="8">
        <v>0</v>
      </c>
      <c r="E410" s="7">
        <v>0</v>
      </c>
      <c r="F410" s="24">
        <v>0</v>
      </c>
    </row>
    <row r="411" spans="1:6" ht="30" customHeight="1" x14ac:dyDescent="0.25">
      <c r="A411" s="98"/>
      <c r="B411" s="51" t="s">
        <v>1</v>
      </c>
      <c r="C411" s="7">
        <v>3361.1</v>
      </c>
      <c r="D411" s="8">
        <v>3361.1</v>
      </c>
      <c r="E411" s="7">
        <v>3361.1</v>
      </c>
      <c r="F411" s="24">
        <f>E411/D411</f>
        <v>1</v>
      </c>
    </row>
    <row r="412" spans="1:6" ht="30" customHeight="1" x14ac:dyDescent="0.25">
      <c r="A412" s="98"/>
      <c r="B412" s="51" t="s">
        <v>0</v>
      </c>
      <c r="C412" s="7">
        <v>658.8</v>
      </c>
      <c r="D412" s="8">
        <v>658.8</v>
      </c>
      <c r="E412" s="7">
        <v>658.8</v>
      </c>
      <c r="F412" s="24">
        <f>E412/D412</f>
        <v>1</v>
      </c>
    </row>
    <row r="413" spans="1:6" ht="30" customHeight="1" x14ac:dyDescent="0.25">
      <c r="A413" s="98" t="s">
        <v>5</v>
      </c>
      <c r="B413" s="50" t="s">
        <v>3</v>
      </c>
      <c r="C413" s="9">
        <f>SUM(C414:C416)</f>
        <v>1202.5</v>
      </c>
      <c r="D413" s="16">
        <f>SUM(D414:D416)</f>
        <v>1202.5</v>
      </c>
      <c r="E413" s="9">
        <f>SUM(E414:E416)</f>
        <v>1202.5</v>
      </c>
      <c r="F413" s="25">
        <f>E413/D413</f>
        <v>1</v>
      </c>
    </row>
    <row r="414" spans="1:6" ht="30" customHeight="1" x14ac:dyDescent="0.25">
      <c r="A414" s="98"/>
      <c r="B414" s="51" t="s">
        <v>2</v>
      </c>
      <c r="C414" s="7">
        <v>0</v>
      </c>
      <c r="D414" s="8">
        <v>0</v>
      </c>
      <c r="E414" s="7">
        <v>0</v>
      </c>
      <c r="F414" s="24">
        <v>0</v>
      </c>
    </row>
    <row r="415" spans="1:6" ht="30" customHeight="1" x14ac:dyDescent="0.25">
      <c r="A415" s="98"/>
      <c r="B415" s="51" t="s">
        <v>1</v>
      </c>
      <c r="C415" s="7">
        <v>1202.5</v>
      </c>
      <c r="D415" s="8">
        <v>1202.5</v>
      </c>
      <c r="E415" s="7">
        <v>1202.5</v>
      </c>
      <c r="F415" s="24">
        <f>E415/D415</f>
        <v>1</v>
      </c>
    </row>
    <row r="416" spans="1:6" ht="30" customHeight="1" x14ac:dyDescent="0.25">
      <c r="A416" s="98"/>
      <c r="B416" s="51" t="s">
        <v>0</v>
      </c>
      <c r="C416" s="7">
        <v>0</v>
      </c>
      <c r="D416" s="8">
        <v>0</v>
      </c>
      <c r="E416" s="7">
        <v>0</v>
      </c>
      <c r="F416" s="24">
        <v>0</v>
      </c>
    </row>
    <row r="417" spans="1:6" ht="30" customHeight="1" x14ac:dyDescent="0.25">
      <c r="A417" s="95" t="s">
        <v>117</v>
      </c>
      <c r="B417" s="50" t="s">
        <v>3</v>
      </c>
      <c r="C417" s="64">
        <f>C418+C419+C420</f>
        <v>361.2</v>
      </c>
      <c r="D417" s="63">
        <f>D418+D419+D420</f>
        <v>361.2</v>
      </c>
      <c r="E417" s="64">
        <f>E418+E419+E420</f>
        <v>361.2</v>
      </c>
      <c r="F417" s="35">
        <f t="shared" ref="F417:F423" si="37">E417/D417</f>
        <v>1</v>
      </c>
    </row>
    <row r="418" spans="1:6" ht="30" customHeight="1" x14ac:dyDescent="0.25">
      <c r="A418" s="96"/>
      <c r="B418" s="51" t="s">
        <v>2</v>
      </c>
      <c r="C418" s="62">
        <v>3.6</v>
      </c>
      <c r="D418" s="61">
        <v>3.6</v>
      </c>
      <c r="E418" s="62">
        <v>3.6</v>
      </c>
      <c r="F418" s="24">
        <f t="shared" si="37"/>
        <v>1</v>
      </c>
    </row>
    <row r="419" spans="1:6" ht="30" customHeight="1" x14ac:dyDescent="0.25">
      <c r="A419" s="96"/>
      <c r="B419" s="51" t="s">
        <v>1</v>
      </c>
      <c r="C419" s="62">
        <v>89.4</v>
      </c>
      <c r="D419" s="61">
        <v>89.4</v>
      </c>
      <c r="E419" s="62">
        <v>89.4</v>
      </c>
      <c r="F419" s="24">
        <f t="shared" si="37"/>
        <v>1</v>
      </c>
    </row>
    <row r="420" spans="1:6" ht="30" customHeight="1" x14ac:dyDescent="0.25">
      <c r="A420" s="97"/>
      <c r="B420" s="51" t="s">
        <v>0</v>
      </c>
      <c r="C420" s="62">
        <v>268.2</v>
      </c>
      <c r="D420" s="61">
        <v>268.2</v>
      </c>
      <c r="E420" s="62">
        <v>268.2</v>
      </c>
      <c r="F420" s="24">
        <f t="shared" si="37"/>
        <v>1</v>
      </c>
    </row>
    <row r="421" spans="1:6" ht="30" customHeight="1" x14ac:dyDescent="0.25">
      <c r="A421" s="92" t="s">
        <v>93</v>
      </c>
      <c r="B421" s="49" t="s">
        <v>3</v>
      </c>
      <c r="C421" s="66">
        <f>C422+C423+C424</f>
        <v>7595.4000000000005</v>
      </c>
      <c r="D421" s="65">
        <f>D422+D423+D424</f>
        <v>7595.4000000000005</v>
      </c>
      <c r="E421" s="66">
        <f>E422+E423+E424</f>
        <v>7595.4000000000005</v>
      </c>
      <c r="F421" s="28">
        <f t="shared" si="37"/>
        <v>1</v>
      </c>
    </row>
    <row r="422" spans="1:6" ht="30" customHeight="1" x14ac:dyDescent="0.25">
      <c r="A422" s="93"/>
      <c r="B422" s="52" t="s">
        <v>2</v>
      </c>
      <c r="C422" s="81">
        <f t="shared" ref="C422:E423" si="38">C426+C430+C434</f>
        <v>4161.1000000000004</v>
      </c>
      <c r="D422" s="81">
        <f t="shared" si="38"/>
        <v>4161.1000000000004</v>
      </c>
      <c r="E422" s="81">
        <f>E426+E430+E434</f>
        <v>4161.1000000000004</v>
      </c>
      <c r="F422" s="30">
        <f t="shared" si="37"/>
        <v>1</v>
      </c>
    </row>
    <row r="423" spans="1:6" ht="30" customHeight="1" x14ac:dyDescent="0.25">
      <c r="A423" s="93"/>
      <c r="B423" s="52" t="s">
        <v>1</v>
      </c>
      <c r="C423" s="81">
        <f t="shared" si="38"/>
        <v>3434.3</v>
      </c>
      <c r="D423" s="81">
        <f t="shared" si="38"/>
        <v>3434.3</v>
      </c>
      <c r="E423" s="81">
        <f t="shared" si="38"/>
        <v>3434.3</v>
      </c>
      <c r="F423" s="30">
        <f t="shared" si="37"/>
        <v>1</v>
      </c>
    </row>
    <row r="424" spans="1:6" ht="30" customHeight="1" x14ac:dyDescent="0.25">
      <c r="A424" s="94"/>
      <c r="B424" s="52" t="s">
        <v>0</v>
      </c>
      <c r="C424" s="81">
        <f>C428+C432</f>
        <v>0</v>
      </c>
      <c r="D424" s="81">
        <f>D428+D432</f>
        <v>0</v>
      </c>
      <c r="E424" s="81">
        <f>E428+E432</f>
        <v>0</v>
      </c>
      <c r="F424" s="30">
        <v>0</v>
      </c>
    </row>
    <row r="425" spans="1:6" ht="30" customHeight="1" x14ac:dyDescent="0.25">
      <c r="A425" s="95" t="s">
        <v>75</v>
      </c>
      <c r="B425" s="50" t="s">
        <v>3</v>
      </c>
      <c r="C425" s="64">
        <f>C426+C427+C428</f>
        <v>5334.6</v>
      </c>
      <c r="D425" s="63">
        <f>D426+D427+D428</f>
        <v>5334.6</v>
      </c>
      <c r="E425" s="64">
        <f>E426+E427+E428</f>
        <v>5334.6</v>
      </c>
      <c r="F425" s="35">
        <f>E425/D425</f>
        <v>1</v>
      </c>
    </row>
    <row r="426" spans="1:6" ht="30" customHeight="1" x14ac:dyDescent="0.25">
      <c r="A426" s="96"/>
      <c r="B426" s="51" t="s">
        <v>2</v>
      </c>
      <c r="C426" s="62">
        <v>1900.3</v>
      </c>
      <c r="D426" s="61">
        <v>1900.3</v>
      </c>
      <c r="E426" s="62">
        <v>1900.3</v>
      </c>
      <c r="F426" s="24">
        <f>E426/D426</f>
        <v>1</v>
      </c>
    </row>
    <row r="427" spans="1:6" ht="30" customHeight="1" x14ac:dyDescent="0.25">
      <c r="A427" s="96"/>
      <c r="B427" s="51" t="s">
        <v>1</v>
      </c>
      <c r="C427" s="62">
        <v>3434.3</v>
      </c>
      <c r="D427" s="61">
        <v>3434.3</v>
      </c>
      <c r="E427" s="62">
        <v>3434.3</v>
      </c>
      <c r="F427" s="24">
        <f>E427/D427</f>
        <v>1</v>
      </c>
    </row>
    <row r="428" spans="1:6" ht="30" customHeight="1" x14ac:dyDescent="0.25">
      <c r="A428" s="97"/>
      <c r="B428" s="51" t="s">
        <v>0</v>
      </c>
      <c r="C428" s="62">
        <v>0</v>
      </c>
      <c r="D428" s="61">
        <v>0</v>
      </c>
      <c r="E428" s="62">
        <v>0</v>
      </c>
      <c r="F428" s="24">
        <v>0</v>
      </c>
    </row>
    <row r="429" spans="1:6" ht="30" customHeight="1" x14ac:dyDescent="0.25">
      <c r="A429" s="95" t="s">
        <v>76</v>
      </c>
      <c r="B429" s="50" t="s">
        <v>3</v>
      </c>
      <c r="C429" s="64">
        <f>C430+C431+C432</f>
        <v>378.5</v>
      </c>
      <c r="D429" s="63">
        <f>D430+D431+D432</f>
        <v>378.5</v>
      </c>
      <c r="E429" s="64">
        <f>E430+E431+E432</f>
        <v>378.5</v>
      </c>
      <c r="F429" s="35">
        <f>E429/D429</f>
        <v>1</v>
      </c>
    </row>
    <row r="430" spans="1:6" ht="30" customHeight="1" x14ac:dyDescent="0.25">
      <c r="A430" s="96"/>
      <c r="B430" s="51" t="s">
        <v>2</v>
      </c>
      <c r="C430" s="62">
        <v>378.5</v>
      </c>
      <c r="D430" s="61">
        <v>378.5</v>
      </c>
      <c r="E430" s="62">
        <v>378.5</v>
      </c>
      <c r="F430" s="24">
        <f>E430/D430</f>
        <v>1</v>
      </c>
    </row>
    <row r="431" spans="1:6" ht="30" customHeight="1" x14ac:dyDescent="0.25">
      <c r="A431" s="96"/>
      <c r="B431" s="51" t="s">
        <v>1</v>
      </c>
      <c r="C431" s="62">
        <v>0</v>
      </c>
      <c r="D431" s="61">
        <v>0</v>
      </c>
      <c r="E431" s="62">
        <v>0</v>
      </c>
      <c r="F431" s="24">
        <v>0</v>
      </c>
    </row>
    <row r="432" spans="1:6" ht="30" customHeight="1" x14ac:dyDescent="0.25">
      <c r="A432" s="97"/>
      <c r="B432" s="51" t="s">
        <v>0</v>
      </c>
      <c r="C432" s="62">
        <v>0</v>
      </c>
      <c r="D432" s="61">
        <v>0</v>
      </c>
      <c r="E432" s="62">
        <v>0</v>
      </c>
      <c r="F432" s="24">
        <v>0</v>
      </c>
    </row>
    <row r="433" spans="1:6" ht="30" customHeight="1" x14ac:dyDescent="0.25">
      <c r="A433" s="95" t="s">
        <v>111</v>
      </c>
      <c r="B433" s="50" t="s">
        <v>3</v>
      </c>
      <c r="C433" s="64">
        <f>C434+C435+C436</f>
        <v>1882.3</v>
      </c>
      <c r="D433" s="63">
        <f>D434+D435+D436</f>
        <v>1882.3</v>
      </c>
      <c r="E433" s="64">
        <f>E434+E435+E436</f>
        <v>1882.3</v>
      </c>
      <c r="F433" s="35">
        <f>E433/D433</f>
        <v>1</v>
      </c>
    </row>
    <row r="434" spans="1:6" ht="30" customHeight="1" x14ac:dyDescent="0.25">
      <c r="A434" s="96"/>
      <c r="B434" s="51" t="s">
        <v>2</v>
      </c>
      <c r="C434" s="62">
        <v>1882.3</v>
      </c>
      <c r="D434" s="61">
        <v>1882.3</v>
      </c>
      <c r="E434" s="62">
        <v>1882.3</v>
      </c>
      <c r="F434" s="24">
        <f>E434/D434</f>
        <v>1</v>
      </c>
    </row>
    <row r="435" spans="1:6" ht="30" customHeight="1" x14ac:dyDescent="0.25">
      <c r="A435" s="96"/>
      <c r="B435" s="51" t="s">
        <v>1</v>
      </c>
      <c r="C435" s="62">
        <v>0</v>
      </c>
      <c r="D435" s="61">
        <v>0</v>
      </c>
      <c r="E435" s="62">
        <v>0</v>
      </c>
      <c r="F435" s="24">
        <v>0</v>
      </c>
    </row>
    <row r="436" spans="1:6" ht="30" customHeight="1" x14ac:dyDescent="0.25">
      <c r="A436" s="97"/>
      <c r="B436" s="51" t="s">
        <v>0</v>
      </c>
      <c r="C436" s="62">
        <v>0</v>
      </c>
      <c r="D436" s="61">
        <v>0</v>
      </c>
      <c r="E436" s="62">
        <v>0</v>
      </c>
      <c r="F436" s="24">
        <v>0</v>
      </c>
    </row>
    <row r="437" spans="1:6" ht="30" customHeight="1" x14ac:dyDescent="0.25">
      <c r="A437" s="94" t="s">
        <v>53</v>
      </c>
      <c r="B437" s="48" t="s">
        <v>3</v>
      </c>
      <c r="C437" s="10">
        <f>C438+C439+C440</f>
        <v>6092.8</v>
      </c>
      <c r="D437" s="45">
        <f>D438+D439+D440</f>
        <v>6092.8</v>
      </c>
      <c r="E437" s="10">
        <f>E438+E439+E440</f>
        <v>6092.8</v>
      </c>
      <c r="F437" s="26">
        <f>E437/D437</f>
        <v>1</v>
      </c>
    </row>
    <row r="438" spans="1:6" ht="30" customHeight="1" x14ac:dyDescent="0.25">
      <c r="A438" s="100"/>
      <c r="B438" s="49" t="s">
        <v>2</v>
      </c>
      <c r="C438" s="17">
        <f t="shared" ref="C438:D440" si="39">C442</f>
        <v>0</v>
      </c>
      <c r="D438" s="54">
        <f t="shared" si="39"/>
        <v>0</v>
      </c>
      <c r="E438" s="13">
        <v>0</v>
      </c>
      <c r="F438" s="28">
        <v>0</v>
      </c>
    </row>
    <row r="439" spans="1:6" ht="30" customHeight="1" x14ac:dyDescent="0.25">
      <c r="A439" s="100"/>
      <c r="B439" s="49" t="s">
        <v>1</v>
      </c>
      <c r="C439" s="12">
        <f t="shared" si="39"/>
        <v>6092.8</v>
      </c>
      <c r="D439" s="33">
        <f t="shared" si="39"/>
        <v>6092.8</v>
      </c>
      <c r="E439" s="12">
        <f>E443</f>
        <v>6092.8</v>
      </c>
      <c r="F439" s="26">
        <f>E439/D439</f>
        <v>1</v>
      </c>
    </row>
    <row r="440" spans="1:6" ht="30" customHeight="1" x14ac:dyDescent="0.25">
      <c r="A440" s="100"/>
      <c r="B440" s="49" t="s">
        <v>0</v>
      </c>
      <c r="C440" s="17">
        <f t="shared" si="39"/>
        <v>0</v>
      </c>
      <c r="D440" s="54">
        <f t="shared" si="39"/>
        <v>0</v>
      </c>
      <c r="E440" s="13">
        <v>0</v>
      </c>
      <c r="F440" s="28">
        <v>0</v>
      </c>
    </row>
    <row r="441" spans="1:6" ht="30" customHeight="1" x14ac:dyDescent="0.25">
      <c r="A441" s="98" t="s">
        <v>4</v>
      </c>
      <c r="B441" s="50" t="s">
        <v>3</v>
      </c>
      <c r="C441" s="9">
        <f>SUM(C442:C444)</f>
        <v>6092.8</v>
      </c>
      <c r="D441" s="16">
        <f>SUM(D442:D444)</f>
        <v>6092.8</v>
      </c>
      <c r="E441" s="9">
        <f>SUM(E442:E444)</f>
        <v>6092.8</v>
      </c>
      <c r="F441" s="25">
        <f>E441/D441</f>
        <v>1</v>
      </c>
    </row>
    <row r="442" spans="1:6" ht="30" customHeight="1" x14ac:dyDescent="0.25">
      <c r="A442" s="98"/>
      <c r="B442" s="51" t="s">
        <v>2</v>
      </c>
      <c r="C442" s="7">
        <v>0</v>
      </c>
      <c r="D442" s="8">
        <v>0</v>
      </c>
      <c r="E442" s="7">
        <v>0</v>
      </c>
      <c r="F442" s="24">
        <v>0</v>
      </c>
    </row>
    <row r="443" spans="1:6" ht="30" customHeight="1" x14ac:dyDescent="0.25">
      <c r="A443" s="98"/>
      <c r="B443" s="51" t="s">
        <v>1</v>
      </c>
      <c r="C443" s="7">
        <v>6092.8</v>
      </c>
      <c r="D443" s="8">
        <v>6092.8</v>
      </c>
      <c r="E443" s="7">
        <v>6092.8</v>
      </c>
      <c r="F443" s="24">
        <f>E443/D443</f>
        <v>1</v>
      </c>
    </row>
    <row r="444" spans="1:6" ht="30" customHeight="1" x14ac:dyDescent="0.25">
      <c r="A444" s="98"/>
      <c r="B444" s="51" t="s">
        <v>0</v>
      </c>
      <c r="C444" s="7">
        <v>0</v>
      </c>
      <c r="D444" s="8">
        <v>0</v>
      </c>
      <c r="E444" s="7">
        <v>0</v>
      </c>
      <c r="F444" s="24">
        <v>0</v>
      </c>
    </row>
    <row r="445" spans="1:6" ht="30" customHeight="1" x14ac:dyDescent="0.25">
      <c r="A445" s="99" t="s">
        <v>94</v>
      </c>
      <c r="B445" s="47" t="s">
        <v>3</v>
      </c>
      <c r="C445" s="11">
        <f>SUM(C446:C448)</f>
        <v>10347.5</v>
      </c>
      <c r="D445" s="21">
        <f>SUM(D446:D448)</f>
        <v>10347.5</v>
      </c>
      <c r="E445" s="11">
        <f>SUM(E446:E448)</f>
        <v>10297.299999999999</v>
      </c>
      <c r="F445" s="71">
        <f t="shared" ref="F445:F455" si="40">E445/D445</f>
        <v>0.9951485866151244</v>
      </c>
    </row>
    <row r="446" spans="1:6" ht="30" customHeight="1" x14ac:dyDescent="0.25">
      <c r="A446" s="99"/>
      <c r="B446" s="47" t="s">
        <v>2</v>
      </c>
      <c r="C446" s="11">
        <f t="shared" ref="C446:E448" si="41">C450</f>
        <v>1697.8999999999999</v>
      </c>
      <c r="D446" s="21">
        <f t="shared" si="41"/>
        <v>1697.8999999999999</v>
      </c>
      <c r="E446" s="11">
        <f t="shared" si="41"/>
        <v>1647.6999999999998</v>
      </c>
      <c r="F446" s="71">
        <f t="shared" si="40"/>
        <v>0.97043406561045997</v>
      </c>
    </row>
    <row r="447" spans="1:6" ht="30" customHeight="1" x14ac:dyDescent="0.25">
      <c r="A447" s="99"/>
      <c r="B447" s="47" t="s">
        <v>1</v>
      </c>
      <c r="C447" s="11">
        <f t="shared" si="41"/>
        <v>3143.5</v>
      </c>
      <c r="D447" s="21">
        <f t="shared" si="41"/>
        <v>3143.5</v>
      </c>
      <c r="E447" s="11">
        <f t="shared" si="41"/>
        <v>3143.5</v>
      </c>
      <c r="F447" s="71">
        <f t="shared" si="40"/>
        <v>1</v>
      </c>
    </row>
    <row r="448" spans="1:6" ht="30" customHeight="1" x14ac:dyDescent="0.25">
      <c r="A448" s="99"/>
      <c r="B448" s="47" t="s">
        <v>0</v>
      </c>
      <c r="C448" s="11">
        <f>C452</f>
        <v>5506.1</v>
      </c>
      <c r="D448" s="21">
        <f t="shared" si="41"/>
        <v>5506.1</v>
      </c>
      <c r="E448" s="11">
        <f t="shared" si="41"/>
        <v>5506.1</v>
      </c>
      <c r="F448" s="71">
        <f t="shared" si="40"/>
        <v>1</v>
      </c>
    </row>
    <row r="449" spans="1:6" ht="30" customHeight="1" x14ac:dyDescent="0.25">
      <c r="A449" s="94" t="s">
        <v>95</v>
      </c>
      <c r="B449" s="48" t="s">
        <v>3</v>
      </c>
      <c r="C449" s="10">
        <f>C450+C451+C452</f>
        <v>10347.5</v>
      </c>
      <c r="D449" s="45">
        <f>D450+D451+D452</f>
        <v>10347.5</v>
      </c>
      <c r="E449" s="10">
        <f>E450+E451+E452</f>
        <v>10297.299999999999</v>
      </c>
      <c r="F449" s="26">
        <f t="shared" si="40"/>
        <v>0.9951485866151244</v>
      </c>
    </row>
    <row r="450" spans="1:6" ht="30" customHeight="1" x14ac:dyDescent="0.25">
      <c r="A450" s="100"/>
      <c r="B450" s="49" t="s">
        <v>2</v>
      </c>
      <c r="C450" s="17">
        <f>C454+C458+C462+C466</f>
        <v>1697.8999999999999</v>
      </c>
      <c r="D450" s="17">
        <f t="shared" ref="C450:E452" si="42">D454+D458+D462+D466</f>
        <v>1697.8999999999999</v>
      </c>
      <c r="E450" s="17">
        <f t="shared" si="42"/>
        <v>1647.6999999999998</v>
      </c>
      <c r="F450" s="26">
        <f t="shared" si="40"/>
        <v>0.97043406561045997</v>
      </c>
    </row>
    <row r="451" spans="1:6" ht="30" customHeight="1" x14ac:dyDescent="0.25">
      <c r="A451" s="100"/>
      <c r="B451" s="49" t="s">
        <v>1</v>
      </c>
      <c r="C451" s="12">
        <f t="shared" si="42"/>
        <v>3143.5</v>
      </c>
      <c r="D451" s="12">
        <f t="shared" si="42"/>
        <v>3143.5</v>
      </c>
      <c r="E451" s="12">
        <f t="shared" si="42"/>
        <v>3143.5</v>
      </c>
      <c r="F451" s="26">
        <f t="shared" si="40"/>
        <v>1</v>
      </c>
    </row>
    <row r="452" spans="1:6" ht="30" customHeight="1" x14ac:dyDescent="0.25">
      <c r="A452" s="100"/>
      <c r="B452" s="49" t="s">
        <v>0</v>
      </c>
      <c r="C452" s="17">
        <f t="shared" si="42"/>
        <v>5506.1</v>
      </c>
      <c r="D452" s="17">
        <f t="shared" si="42"/>
        <v>5506.1</v>
      </c>
      <c r="E452" s="17">
        <f t="shared" si="42"/>
        <v>5506.1</v>
      </c>
      <c r="F452" s="26">
        <f t="shared" si="40"/>
        <v>1</v>
      </c>
    </row>
    <row r="453" spans="1:6" ht="30" customHeight="1" x14ac:dyDescent="0.25">
      <c r="A453" s="89" t="s">
        <v>95</v>
      </c>
      <c r="B453" s="50" t="s">
        <v>3</v>
      </c>
      <c r="C453" s="14">
        <f>C454+C455</f>
        <v>3642.6</v>
      </c>
      <c r="D453" s="15">
        <f>D454+D455</f>
        <v>3642.6</v>
      </c>
      <c r="E453" s="14">
        <f>E454+E455</f>
        <v>3642.6</v>
      </c>
      <c r="F453" s="85">
        <f t="shared" si="40"/>
        <v>1</v>
      </c>
    </row>
    <row r="454" spans="1:6" ht="30" customHeight="1" x14ac:dyDescent="0.25">
      <c r="A454" s="90"/>
      <c r="B454" s="51" t="s">
        <v>2</v>
      </c>
      <c r="C454" s="7">
        <v>728.5</v>
      </c>
      <c r="D454" s="8">
        <v>728.5</v>
      </c>
      <c r="E454" s="7">
        <v>728.5</v>
      </c>
      <c r="F454" s="24">
        <f t="shared" si="40"/>
        <v>1</v>
      </c>
    </row>
    <row r="455" spans="1:6" ht="30" customHeight="1" x14ac:dyDescent="0.25">
      <c r="A455" s="90"/>
      <c r="B455" s="51" t="s">
        <v>1</v>
      </c>
      <c r="C455" s="7">
        <v>2914.1</v>
      </c>
      <c r="D455" s="8">
        <v>2914.1</v>
      </c>
      <c r="E455" s="7">
        <v>2914.1</v>
      </c>
      <c r="F455" s="24">
        <f t="shared" si="40"/>
        <v>1</v>
      </c>
    </row>
    <row r="456" spans="1:6" ht="30" customHeight="1" x14ac:dyDescent="0.25">
      <c r="A456" s="91"/>
      <c r="B456" s="51" t="s">
        <v>0</v>
      </c>
      <c r="C456" s="7">
        <v>0</v>
      </c>
      <c r="D456" s="8">
        <v>0</v>
      </c>
      <c r="E456" s="7">
        <v>0</v>
      </c>
      <c r="F456" s="24">
        <v>0</v>
      </c>
    </row>
    <row r="457" spans="1:6" ht="30" customHeight="1" x14ac:dyDescent="0.25">
      <c r="A457" s="89" t="s">
        <v>112</v>
      </c>
      <c r="B457" s="50" t="s">
        <v>3</v>
      </c>
      <c r="C457" s="14">
        <f>C458+C459+C460</f>
        <v>271.10000000000002</v>
      </c>
      <c r="D457" s="14">
        <f>D458+D459+D460</f>
        <v>271.10000000000002</v>
      </c>
      <c r="E457" s="14">
        <f>E458+E459+E460</f>
        <v>269.8</v>
      </c>
      <c r="F457" s="35">
        <f>E457/D457</f>
        <v>0.99520472150497963</v>
      </c>
    </row>
    <row r="458" spans="1:6" ht="30" customHeight="1" x14ac:dyDescent="0.25">
      <c r="A458" s="90"/>
      <c r="B458" s="51" t="s">
        <v>2</v>
      </c>
      <c r="C458" s="7">
        <v>271.10000000000002</v>
      </c>
      <c r="D458" s="7">
        <v>271.10000000000002</v>
      </c>
      <c r="E458" s="7">
        <v>269.8</v>
      </c>
      <c r="F458" s="24">
        <f>E458/D458</f>
        <v>0.99520472150497963</v>
      </c>
    </row>
    <row r="459" spans="1:6" ht="30" customHeight="1" x14ac:dyDescent="0.25">
      <c r="A459" s="90"/>
      <c r="B459" s="51" t="s">
        <v>1</v>
      </c>
      <c r="C459" s="7">
        <v>0</v>
      </c>
      <c r="D459" s="7">
        <v>0</v>
      </c>
      <c r="E459" s="7">
        <v>0</v>
      </c>
      <c r="F459" s="24">
        <v>0</v>
      </c>
    </row>
    <row r="460" spans="1:6" ht="30" customHeight="1" x14ac:dyDescent="0.25">
      <c r="A460" s="91"/>
      <c r="B460" s="51" t="s">
        <v>0</v>
      </c>
      <c r="C460" s="7">
        <v>0</v>
      </c>
      <c r="D460" s="7">
        <v>0</v>
      </c>
      <c r="E460" s="7">
        <v>0</v>
      </c>
      <c r="F460" s="24">
        <v>0</v>
      </c>
    </row>
    <row r="461" spans="1:6" ht="30" customHeight="1" x14ac:dyDescent="0.25">
      <c r="A461" s="89" t="s">
        <v>125</v>
      </c>
      <c r="B461" s="50" t="s">
        <v>3</v>
      </c>
      <c r="C461" s="14">
        <f>C462+C463+C464</f>
        <v>61</v>
      </c>
      <c r="D461" s="14">
        <f>D462+D463+D464</f>
        <v>61</v>
      </c>
      <c r="E461" s="14">
        <f>E462+E463+E464</f>
        <v>12.1</v>
      </c>
      <c r="F461" s="35">
        <f>E461/D461</f>
        <v>0.19836065573770492</v>
      </c>
    </row>
    <row r="462" spans="1:6" ht="30" customHeight="1" x14ac:dyDescent="0.25">
      <c r="A462" s="90"/>
      <c r="B462" s="51" t="s">
        <v>2</v>
      </c>
      <c r="C462" s="7">
        <v>61</v>
      </c>
      <c r="D462" s="7">
        <v>61</v>
      </c>
      <c r="E462" s="7">
        <v>12.1</v>
      </c>
      <c r="F462" s="24">
        <f>E462/D462</f>
        <v>0.19836065573770492</v>
      </c>
    </row>
    <row r="463" spans="1:6" ht="30" customHeight="1" x14ac:dyDescent="0.25">
      <c r="A463" s="90"/>
      <c r="B463" s="51" t="s">
        <v>1</v>
      </c>
      <c r="C463" s="7">
        <v>0</v>
      </c>
      <c r="D463" s="7">
        <v>0</v>
      </c>
      <c r="E463" s="7">
        <v>0</v>
      </c>
      <c r="F463" s="24">
        <v>0</v>
      </c>
    </row>
    <row r="464" spans="1:6" ht="30" customHeight="1" x14ac:dyDescent="0.25">
      <c r="A464" s="91"/>
      <c r="B464" s="51" t="s">
        <v>0</v>
      </c>
      <c r="C464" s="7">
        <v>0</v>
      </c>
      <c r="D464" s="7">
        <v>0</v>
      </c>
      <c r="E464" s="7">
        <v>0</v>
      </c>
      <c r="F464" s="24">
        <v>0</v>
      </c>
    </row>
    <row r="465" spans="1:6" ht="30" customHeight="1" x14ac:dyDescent="0.25">
      <c r="A465" s="89" t="s">
        <v>113</v>
      </c>
      <c r="B465" s="50" t="s">
        <v>3</v>
      </c>
      <c r="C465" s="14">
        <f>C466+C467+C468</f>
        <v>6372.8</v>
      </c>
      <c r="D465" s="14">
        <f>D466+D467+D468</f>
        <v>6372.8</v>
      </c>
      <c r="E465" s="14">
        <f>E466+E467+E468</f>
        <v>6372.8</v>
      </c>
      <c r="F465" s="35">
        <f>E465/D465</f>
        <v>1</v>
      </c>
    </row>
    <row r="466" spans="1:6" ht="30" customHeight="1" x14ac:dyDescent="0.25">
      <c r="A466" s="90"/>
      <c r="B466" s="51" t="s">
        <v>2</v>
      </c>
      <c r="C466" s="7">
        <v>637.29999999999995</v>
      </c>
      <c r="D466" s="7">
        <v>637.29999999999995</v>
      </c>
      <c r="E466" s="7">
        <v>637.29999999999995</v>
      </c>
      <c r="F466" s="24">
        <f>E466/D466</f>
        <v>1</v>
      </c>
    </row>
    <row r="467" spans="1:6" ht="30" customHeight="1" x14ac:dyDescent="0.25">
      <c r="A467" s="90"/>
      <c r="B467" s="51" t="s">
        <v>1</v>
      </c>
      <c r="C467" s="7">
        <v>229.4</v>
      </c>
      <c r="D467" s="7">
        <v>229.4</v>
      </c>
      <c r="E467" s="7">
        <v>229.4</v>
      </c>
      <c r="F467" s="24">
        <f>E467/D467</f>
        <v>1</v>
      </c>
    </row>
    <row r="468" spans="1:6" ht="30" customHeight="1" x14ac:dyDescent="0.25">
      <c r="A468" s="91"/>
      <c r="B468" s="51" t="s">
        <v>0</v>
      </c>
      <c r="C468" s="7">
        <v>5506.1</v>
      </c>
      <c r="D468" s="7">
        <v>5506.1</v>
      </c>
      <c r="E468" s="7">
        <v>5506.1</v>
      </c>
      <c r="F468" s="24">
        <f>E468/D468</f>
        <v>1</v>
      </c>
    </row>
    <row r="469" spans="1:6" x14ac:dyDescent="0.25">
      <c r="C469" s="59"/>
    </row>
    <row r="470" spans="1:6" x14ac:dyDescent="0.25">
      <c r="C470" s="59"/>
    </row>
    <row r="471" spans="1:6" x14ac:dyDescent="0.25">
      <c r="C471" s="59"/>
    </row>
    <row r="472" spans="1:6" x14ac:dyDescent="0.25">
      <c r="C472" s="59"/>
    </row>
    <row r="473" spans="1:6" x14ac:dyDescent="0.25">
      <c r="C473" s="59"/>
    </row>
    <row r="474" spans="1:6" x14ac:dyDescent="0.25">
      <c r="C474" s="59"/>
    </row>
    <row r="475" spans="1:6" x14ac:dyDescent="0.25">
      <c r="C475" s="59"/>
    </row>
    <row r="476" spans="1:6" x14ac:dyDescent="0.25">
      <c r="C476" s="59"/>
    </row>
    <row r="477" spans="1:6" x14ac:dyDescent="0.25">
      <c r="C477" s="59"/>
    </row>
    <row r="478" spans="1:6" x14ac:dyDescent="0.25">
      <c r="C478" s="59"/>
    </row>
    <row r="479" spans="1:6" x14ac:dyDescent="0.25">
      <c r="C479" s="59"/>
    </row>
    <row r="480" spans="1:6" x14ac:dyDescent="0.25">
      <c r="C480" s="59"/>
    </row>
    <row r="481" spans="3:3" x14ac:dyDescent="0.25">
      <c r="C481" s="59"/>
    </row>
    <row r="482" spans="3:3" x14ac:dyDescent="0.25">
      <c r="C482" s="59"/>
    </row>
    <row r="483" spans="3:3" x14ac:dyDescent="0.25">
      <c r="C483" s="59"/>
    </row>
    <row r="484" spans="3:3" x14ac:dyDescent="0.25">
      <c r="C484" s="59"/>
    </row>
    <row r="485" spans="3:3" x14ac:dyDescent="0.25">
      <c r="C485" s="59"/>
    </row>
    <row r="486" spans="3:3" x14ac:dyDescent="0.25">
      <c r="C486" s="59"/>
    </row>
    <row r="487" spans="3:3" x14ac:dyDescent="0.25">
      <c r="C487" s="59"/>
    </row>
    <row r="488" spans="3:3" x14ac:dyDescent="0.25">
      <c r="C488" s="59"/>
    </row>
    <row r="489" spans="3:3" x14ac:dyDescent="0.25">
      <c r="C489" s="59"/>
    </row>
    <row r="490" spans="3:3" x14ac:dyDescent="0.25">
      <c r="C490" s="59"/>
    </row>
    <row r="491" spans="3:3" x14ac:dyDescent="0.25">
      <c r="C491" s="59"/>
    </row>
    <row r="492" spans="3:3" x14ac:dyDescent="0.25">
      <c r="C492" s="59"/>
    </row>
    <row r="493" spans="3:3" x14ac:dyDescent="0.25">
      <c r="C493" s="59"/>
    </row>
    <row r="494" spans="3:3" x14ac:dyDescent="0.25">
      <c r="C494" s="59"/>
    </row>
    <row r="495" spans="3:3" x14ac:dyDescent="0.25">
      <c r="C495" s="59"/>
    </row>
    <row r="496" spans="3:3" x14ac:dyDescent="0.25">
      <c r="C496" s="59"/>
    </row>
    <row r="497" spans="3:3" x14ac:dyDescent="0.25">
      <c r="C497" s="59"/>
    </row>
    <row r="498" spans="3:3" x14ac:dyDescent="0.25">
      <c r="C498" s="59"/>
    </row>
    <row r="499" spans="3:3" x14ac:dyDescent="0.25">
      <c r="C499" s="59"/>
    </row>
    <row r="500" spans="3:3" x14ac:dyDescent="0.25">
      <c r="C500" s="59"/>
    </row>
    <row r="501" spans="3:3" x14ac:dyDescent="0.25">
      <c r="C501" s="59"/>
    </row>
    <row r="502" spans="3:3" x14ac:dyDescent="0.25">
      <c r="C502" s="59"/>
    </row>
    <row r="503" spans="3:3" x14ac:dyDescent="0.25">
      <c r="C503" s="59"/>
    </row>
    <row r="504" spans="3:3" x14ac:dyDescent="0.25">
      <c r="C504" s="59"/>
    </row>
    <row r="505" spans="3:3" x14ac:dyDescent="0.25">
      <c r="C505" s="59"/>
    </row>
    <row r="506" spans="3:3" x14ac:dyDescent="0.25">
      <c r="C506" s="59"/>
    </row>
    <row r="507" spans="3:3" x14ac:dyDescent="0.25">
      <c r="C507" s="59"/>
    </row>
    <row r="508" spans="3:3" x14ac:dyDescent="0.25">
      <c r="C508" s="59"/>
    </row>
    <row r="509" spans="3:3" x14ac:dyDescent="0.25">
      <c r="C509" s="59"/>
    </row>
    <row r="510" spans="3:3" x14ac:dyDescent="0.25">
      <c r="C510" s="59"/>
    </row>
    <row r="511" spans="3:3" x14ac:dyDescent="0.25">
      <c r="C511" s="59"/>
    </row>
    <row r="512" spans="3:3" x14ac:dyDescent="0.25">
      <c r="C512" s="59"/>
    </row>
    <row r="513" spans="3:3" x14ac:dyDescent="0.25">
      <c r="C513" s="59"/>
    </row>
    <row r="514" spans="3:3" x14ac:dyDescent="0.25">
      <c r="C514" s="59"/>
    </row>
    <row r="515" spans="3:3" x14ac:dyDescent="0.25">
      <c r="C515" s="59"/>
    </row>
    <row r="516" spans="3:3" x14ac:dyDescent="0.25">
      <c r="C516" s="59"/>
    </row>
    <row r="517" spans="3:3" x14ac:dyDescent="0.25">
      <c r="C517" s="59"/>
    </row>
    <row r="518" spans="3:3" x14ac:dyDescent="0.25">
      <c r="C518" s="59"/>
    </row>
    <row r="519" spans="3:3" x14ac:dyDescent="0.25">
      <c r="C519" s="59"/>
    </row>
    <row r="520" spans="3:3" x14ac:dyDescent="0.25">
      <c r="C520" s="59"/>
    </row>
    <row r="521" spans="3:3" x14ac:dyDescent="0.25">
      <c r="C521" s="59"/>
    </row>
    <row r="522" spans="3:3" x14ac:dyDescent="0.25">
      <c r="C522" s="59"/>
    </row>
    <row r="523" spans="3:3" x14ac:dyDescent="0.25">
      <c r="C523" s="59"/>
    </row>
    <row r="524" spans="3:3" x14ac:dyDescent="0.25">
      <c r="C524" s="59"/>
    </row>
    <row r="525" spans="3:3" x14ac:dyDescent="0.25">
      <c r="C525" s="59"/>
    </row>
    <row r="526" spans="3:3" x14ac:dyDescent="0.25">
      <c r="C526" s="59"/>
    </row>
    <row r="527" spans="3:3" x14ac:dyDescent="0.25">
      <c r="C527" s="59"/>
    </row>
    <row r="528" spans="3:3" x14ac:dyDescent="0.25">
      <c r="C528" s="59"/>
    </row>
    <row r="529" spans="3:3" x14ac:dyDescent="0.25">
      <c r="C529" s="59"/>
    </row>
    <row r="530" spans="3:3" x14ac:dyDescent="0.25">
      <c r="C530" s="59"/>
    </row>
    <row r="531" spans="3:3" x14ac:dyDescent="0.25">
      <c r="C531" s="59"/>
    </row>
    <row r="532" spans="3:3" x14ac:dyDescent="0.25">
      <c r="C532" s="59"/>
    </row>
    <row r="533" spans="3:3" x14ac:dyDescent="0.25">
      <c r="C533" s="59"/>
    </row>
    <row r="534" spans="3:3" x14ac:dyDescent="0.25">
      <c r="C534" s="59"/>
    </row>
    <row r="535" spans="3:3" x14ac:dyDescent="0.25">
      <c r="C535" s="59"/>
    </row>
    <row r="536" spans="3:3" x14ac:dyDescent="0.25">
      <c r="C536" s="59"/>
    </row>
    <row r="537" spans="3:3" x14ac:dyDescent="0.25">
      <c r="C537" s="59"/>
    </row>
    <row r="538" spans="3:3" x14ac:dyDescent="0.25">
      <c r="C538" s="59"/>
    </row>
    <row r="539" spans="3:3" x14ac:dyDescent="0.25">
      <c r="C539" s="59"/>
    </row>
    <row r="540" spans="3:3" x14ac:dyDescent="0.25">
      <c r="C540" s="59"/>
    </row>
    <row r="541" spans="3:3" x14ac:dyDescent="0.25">
      <c r="C541" s="59"/>
    </row>
    <row r="542" spans="3:3" x14ac:dyDescent="0.25">
      <c r="C542" s="59"/>
    </row>
    <row r="543" spans="3:3" x14ac:dyDescent="0.25">
      <c r="C543" s="59"/>
    </row>
    <row r="544" spans="3:3" x14ac:dyDescent="0.25">
      <c r="C544" s="59"/>
    </row>
    <row r="545" spans="3:3" x14ac:dyDescent="0.25">
      <c r="C545" s="59"/>
    </row>
    <row r="546" spans="3:3" x14ac:dyDescent="0.25">
      <c r="C546" s="59"/>
    </row>
    <row r="547" spans="3:3" x14ac:dyDescent="0.25">
      <c r="C547" s="59"/>
    </row>
    <row r="548" spans="3:3" x14ac:dyDescent="0.25">
      <c r="C548" s="59"/>
    </row>
    <row r="549" spans="3:3" x14ac:dyDescent="0.25">
      <c r="C549" s="59"/>
    </row>
    <row r="550" spans="3:3" x14ac:dyDescent="0.25">
      <c r="C550" s="59"/>
    </row>
    <row r="551" spans="3:3" x14ac:dyDescent="0.25">
      <c r="C551" s="59"/>
    </row>
    <row r="552" spans="3:3" x14ac:dyDescent="0.25">
      <c r="C552" s="59"/>
    </row>
    <row r="553" spans="3:3" x14ac:dyDescent="0.25">
      <c r="C553" s="59"/>
    </row>
    <row r="554" spans="3:3" x14ac:dyDescent="0.25">
      <c r="C554" s="59"/>
    </row>
    <row r="555" spans="3:3" x14ac:dyDescent="0.25">
      <c r="C555" s="59"/>
    </row>
    <row r="556" spans="3:3" x14ac:dyDescent="0.25">
      <c r="C556" s="59"/>
    </row>
    <row r="557" spans="3:3" x14ac:dyDescent="0.25">
      <c r="C557" s="59"/>
    </row>
    <row r="558" spans="3:3" x14ac:dyDescent="0.25">
      <c r="C558" s="59"/>
    </row>
    <row r="559" spans="3:3" x14ac:dyDescent="0.25">
      <c r="C559" s="59"/>
    </row>
    <row r="560" spans="3:3" x14ac:dyDescent="0.25">
      <c r="C560" s="59"/>
    </row>
    <row r="561" spans="3:3" x14ac:dyDescent="0.25">
      <c r="C561" s="59"/>
    </row>
    <row r="562" spans="3:3" x14ac:dyDescent="0.25">
      <c r="C562" s="59"/>
    </row>
    <row r="563" spans="3:3" x14ac:dyDescent="0.25">
      <c r="C563" s="59"/>
    </row>
    <row r="564" spans="3:3" x14ac:dyDescent="0.25">
      <c r="C564" s="59"/>
    </row>
    <row r="565" spans="3:3" x14ac:dyDescent="0.25">
      <c r="C565" s="59"/>
    </row>
    <row r="566" spans="3:3" x14ac:dyDescent="0.25">
      <c r="C566" s="59"/>
    </row>
    <row r="567" spans="3:3" x14ac:dyDescent="0.25">
      <c r="C567" s="59"/>
    </row>
    <row r="568" spans="3:3" x14ac:dyDescent="0.25">
      <c r="C568" s="59"/>
    </row>
    <row r="569" spans="3:3" x14ac:dyDescent="0.25">
      <c r="C569" s="59"/>
    </row>
    <row r="570" spans="3:3" x14ac:dyDescent="0.25">
      <c r="C570" s="59"/>
    </row>
    <row r="571" spans="3:3" x14ac:dyDescent="0.25">
      <c r="C571" s="59"/>
    </row>
    <row r="572" spans="3:3" x14ac:dyDescent="0.25">
      <c r="C572" s="59"/>
    </row>
    <row r="573" spans="3:3" x14ac:dyDescent="0.25">
      <c r="C573" s="59"/>
    </row>
    <row r="574" spans="3:3" x14ac:dyDescent="0.25">
      <c r="C574" s="59"/>
    </row>
    <row r="575" spans="3:3" x14ac:dyDescent="0.25">
      <c r="C575" s="59"/>
    </row>
    <row r="576" spans="3:3" x14ac:dyDescent="0.25">
      <c r="C576" s="59"/>
    </row>
    <row r="577" spans="3:3" x14ac:dyDescent="0.25">
      <c r="C577" s="59"/>
    </row>
    <row r="578" spans="3:3" x14ac:dyDescent="0.25">
      <c r="C578" s="59"/>
    </row>
    <row r="579" spans="3:3" x14ac:dyDescent="0.25">
      <c r="C579" s="59"/>
    </row>
    <row r="580" spans="3:3" x14ac:dyDescent="0.25">
      <c r="C580" s="59"/>
    </row>
    <row r="581" spans="3:3" x14ac:dyDescent="0.25">
      <c r="C581" s="59"/>
    </row>
    <row r="582" spans="3:3" x14ac:dyDescent="0.25">
      <c r="C582" s="59"/>
    </row>
    <row r="583" spans="3:3" x14ac:dyDescent="0.25">
      <c r="C583" s="59"/>
    </row>
    <row r="584" spans="3:3" x14ac:dyDescent="0.25">
      <c r="C584" s="59"/>
    </row>
    <row r="585" spans="3:3" x14ac:dyDescent="0.25">
      <c r="C585" s="59"/>
    </row>
    <row r="586" spans="3:3" x14ac:dyDescent="0.25">
      <c r="C586" s="59"/>
    </row>
    <row r="587" spans="3:3" x14ac:dyDescent="0.25">
      <c r="C587" s="59"/>
    </row>
    <row r="588" spans="3:3" x14ac:dyDescent="0.25">
      <c r="C588" s="59"/>
    </row>
    <row r="589" spans="3:3" x14ac:dyDescent="0.25">
      <c r="C589" s="59"/>
    </row>
    <row r="590" spans="3:3" x14ac:dyDescent="0.25">
      <c r="C590" s="59"/>
    </row>
    <row r="591" spans="3:3" x14ac:dyDescent="0.25">
      <c r="C591" s="59"/>
    </row>
    <row r="592" spans="3:3" x14ac:dyDescent="0.25">
      <c r="C592" s="59"/>
    </row>
    <row r="593" spans="3:3" x14ac:dyDescent="0.25">
      <c r="C593" s="59"/>
    </row>
    <row r="594" spans="3:3" x14ac:dyDescent="0.25">
      <c r="C594" s="59"/>
    </row>
    <row r="595" spans="3:3" x14ac:dyDescent="0.25">
      <c r="C595" s="59"/>
    </row>
    <row r="596" spans="3:3" x14ac:dyDescent="0.25">
      <c r="C596" s="59"/>
    </row>
    <row r="597" spans="3:3" x14ac:dyDescent="0.25">
      <c r="C597" s="59"/>
    </row>
    <row r="598" spans="3:3" x14ac:dyDescent="0.25">
      <c r="C598" s="59"/>
    </row>
    <row r="599" spans="3:3" x14ac:dyDescent="0.25">
      <c r="C599" s="59"/>
    </row>
    <row r="600" spans="3:3" x14ac:dyDescent="0.25">
      <c r="C600" s="59"/>
    </row>
    <row r="601" spans="3:3" x14ac:dyDescent="0.25">
      <c r="C601" s="59"/>
    </row>
    <row r="602" spans="3:3" x14ac:dyDescent="0.25">
      <c r="C602" s="59"/>
    </row>
    <row r="603" spans="3:3" x14ac:dyDescent="0.25">
      <c r="C603" s="59"/>
    </row>
    <row r="604" spans="3:3" x14ac:dyDescent="0.25">
      <c r="C604" s="59"/>
    </row>
    <row r="605" spans="3:3" x14ac:dyDescent="0.25">
      <c r="C605" s="59"/>
    </row>
    <row r="606" spans="3:3" x14ac:dyDescent="0.25">
      <c r="C606" s="59"/>
    </row>
    <row r="607" spans="3:3" x14ac:dyDescent="0.25">
      <c r="C607" s="59"/>
    </row>
    <row r="608" spans="3:3" x14ac:dyDescent="0.25">
      <c r="C608" s="59"/>
    </row>
    <row r="609" spans="3:3" x14ac:dyDescent="0.25">
      <c r="C609" s="59"/>
    </row>
    <row r="610" spans="3:3" x14ac:dyDescent="0.25">
      <c r="C610" s="59"/>
    </row>
    <row r="611" spans="3:3" x14ac:dyDescent="0.25">
      <c r="C611" s="59"/>
    </row>
    <row r="612" spans="3:3" x14ac:dyDescent="0.25">
      <c r="C612" s="59"/>
    </row>
    <row r="613" spans="3:3" x14ac:dyDescent="0.25">
      <c r="C613" s="59"/>
    </row>
    <row r="614" spans="3:3" x14ac:dyDescent="0.25">
      <c r="C614" s="59"/>
    </row>
    <row r="615" spans="3:3" x14ac:dyDescent="0.25">
      <c r="C615" s="59"/>
    </row>
    <row r="616" spans="3:3" x14ac:dyDescent="0.25">
      <c r="C616" s="59"/>
    </row>
    <row r="617" spans="3:3" x14ac:dyDescent="0.25">
      <c r="C617" s="59"/>
    </row>
    <row r="618" spans="3:3" x14ac:dyDescent="0.25">
      <c r="C618" s="59"/>
    </row>
    <row r="619" spans="3:3" x14ac:dyDescent="0.25">
      <c r="C619" s="59"/>
    </row>
    <row r="620" spans="3:3" x14ac:dyDescent="0.25">
      <c r="C620" s="59"/>
    </row>
    <row r="621" spans="3:3" x14ac:dyDescent="0.25">
      <c r="C621" s="59"/>
    </row>
    <row r="622" spans="3:3" x14ac:dyDescent="0.25">
      <c r="C622" s="59"/>
    </row>
    <row r="623" spans="3:3" x14ac:dyDescent="0.25">
      <c r="C623" s="59"/>
    </row>
    <row r="624" spans="3:3" x14ac:dyDescent="0.25">
      <c r="C624" s="59"/>
    </row>
    <row r="625" spans="3:3" x14ac:dyDescent="0.25">
      <c r="C625" s="59"/>
    </row>
    <row r="626" spans="3:3" x14ac:dyDescent="0.25">
      <c r="C626" s="59"/>
    </row>
    <row r="627" spans="3:3" x14ac:dyDescent="0.25">
      <c r="C627" s="59"/>
    </row>
    <row r="628" spans="3:3" x14ac:dyDescent="0.25">
      <c r="C628" s="59"/>
    </row>
    <row r="629" spans="3:3" x14ac:dyDescent="0.25">
      <c r="C629" s="59"/>
    </row>
    <row r="630" spans="3:3" x14ac:dyDescent="0.25">
      <c r="C630" s="59"/>
    </row>
    <row r="631" spans="3:3" x14ac:dyDescent="0.25">
      <c r="C631" s="59"/>
    </row>
    <row r="632" spans="3:3" x14ac:dyDescent="0.25">
      <c r="C632" s="59"/>
    </row>
    <row r="633" spans="3:3" x14ac:dyDescent="0.25">
      <c r="C633" s="59"/>
    </row>
    <row r="634" spans="3:3" x14ac:dyDescent="0.25">
      <c r="C634" s="59"/>
    </row>
    <row r="635" spans="3:3" x14ac:dyDescent="0.25">
      <c r="C635" s="59"/>
    </row>
    <row r="636" spans="3:3" x14ac:dyDescent="0.25">
      <c r="C636" s="59"/>
    </row>
    <row r="637" spans="3:3" x14ac:dyDescent="0.25">
      <c r="C637" s="59"/>
    </row>
    <row r="638" spans="3:3" x14ac:dyDescent="0.25">
      <c r="C638" s="59"/>
    </row>
    <row r="639" spans="3:3" x14ac:dyDescent="0.25">
      <c r="C639" s="59"/>
    </row>
    <row r="640" spans="3:3" x14ac:dyDescent="0.25">
      <c r="C640" s="59"/>
    </row>
    <row r="641" spans="3:3" x14ac:dyDescent="0.25">
      <c r="C641" s="59"/>
    </row>
    <row r="642" spans="3:3" x14ac:dyDescent="0.25">
      <c r="C642" s="59"/>
    </row>
    <row r="643" spans="3:3" x14ac:dyDescent="0.25">
      <c r="C643" s="59"/>
    </row>
    <row r="644" spans="3:3" x14ac:dyDescent="0.25">
      <c r="C644" s="59"/>
    </row>
    <row r="645" spans="3:3" x14ac:dyDescent="0.25">
      <c r="C645" s="59"/>
    </row>
    <row r="646" spans="3:3" x14ac:dyDescent="0.25">
      <c r="C646" s="59"/>
    </row>
    <row r="647" spans="3:3" x14ac:dyDescent="0.25">
      <c r="C647" s="59"/>
    </row>
    <row r="648" spans="3:3" x14ac:dyDescent="0.25">
      <c r="C648" s="59"/>
    </row>
    <row r="649" spans="3:3" x14ac:dyDescent="0.25">
      <c r="C649" s="59"/>
    </row>
    <row r="650" spans="3:3" x14ac:dyDescent="0.25">
      <c r="C650" s="59"/>
    </row>
    <row r="651" spans="3:3" x14ac:dyDescent="0.25">
      <c r="C651" s="59"/>
    </row>
    <row r="652" spans="3:3" x14ac:dyDescent="0.25">
      <c r="C652" s="59"/>
    </row>
    <row r="653" spans="3:3" x14ac:dyDescent="0.25">
      <c r="C653" s="59"/>
    </row>
    <row r="654" spans="3:3" x14ac:dyDescent="0.25">
      <c r="C654" s="59"/>
    </row>
    <row r="655" spans="3:3" x14ac:dyDescent="0.25">
      <c r="C655" s="59"/>
    </row>
    <row r="656" spans="3:3" x14ac:dyDescent="0.25">
      <c r="C656" s="59"/>
    </row>
    <row r="657" spans="3:3" x14ac:dyDescent="0.25">
      <c r="C657" s="59"/>
    </row>
    <row r="658" spans="3:3" x14ac:dyDescent="0.25">
      <c r="C658" s="59"/>
    </row>
    <row r="659" spans="3:3" x14ac:dyDescent="0.25">
      <c r="C659" s="59"/>
    </row>
    <row r="660" spans="3:3" x14ac:dyDescent="0.25">
      <c r="C660" s="59"/>
    </row>
    <row r="661" spans="3:3" x14ac:dyDescent="0.25">
      <c r="C661" s="59"/>
    </row>
    <row r="662" spans="3:3" x14ac:dyDescent="0.25">
      <c r="C662" s="59"/>
    </row>
    <row r="663" spans="3:3" x14ac:dyDescent="0.25">
      <c r="C663" s="59"/>
    </row>
    <row r="664" spans="3:3" x14ac:dyDescent="0.25">
      <c r="C664" s="59"/>
    </row>
    <row r="665" spans="3:3" x14ac:dyDescent="0.25">
      <c r="C665" s="59"/>
    </row>
    <row r="666" spans="3:3" x14ac:dyDescent="0.25">
      <c r="C666" s="59"/>
    </row>
    <row r="667" spans="3:3" x14ac:dyDescent="0.25">
      <c r="C667" s="59"/>
    </row>
    <row r="668" spans="3:3" x14ac:dyDescent="0.25">
      <c r="C668" s="59"/>
    </row>
    <row r="669" spans="3:3" x14ac:dyDescent="0.25">
      <c r="C669" s="59"/>
    </row>
    <row r="670" spans="3:3" x14ac:dyDescent="0.25">
      <c r="C670" s="59"/>
    </row>
    <row r="671" spans="3:3" x14ac:dyDescent="0.25">
      <c r="C671" s="59"/>
    </row>
    <row r="672" spans="3:3" x14ac:dyDescent="0.25">
      <c r="C672" s="59"/>
    </row>
    <row r="673" spans="3:3" x14ac:dyDescent="0.25">
      <c r="C673" s="59"/>
    </row>
    <row r="674" spans="3:3" x14ac:dyDescent="0.25">
      <c r="C674" s="59"/>
    </row>
    <row r="675" spans="3:3" x14ac:dyDescent="0.25">
      <c r="C675" s="59"/>
    </row>
    <row r="676" spans="3:3" x14ac:dyDescent="0.25">
      <c r="C676" s="59"/>
    </row>
    <row r="677" spans="3:3" x14ac:dyDescent="0.25">
      <c r="C677" s="59"/>
    </row>
    <row r="678" spans="3:3" x14ac:dyDescent="0.25">
      <c r="C678" s="59"/>
    </row>
    <row r="679" spans="3:3" x14ac:dyDescent="0.25">
      <c r="C679" s="59"/>
    </row>
    <row r="680" spans="3:3" x14ac:dyDescent="0.25">
      <c r="C680" s="59"/>
    </row>
    <row r="681" spans="3:3" x14ac:dyDescent="0.25">
      <c r="C681" s="59"/>
    </row>
    <row r="682" spans="3:3" x14ac:dyDescent="0.25">
      <c r="C682" s="59"/>
    </row>
    <row r="683" spans="3:3" x14ac:dyDescent="0.25">
      <c r="C683" s="59"/>
    </row>
    <row r="684" spans="3:3" x14ac:dyDescent="0.25">
      <c r="C684" s="59"/>
    </row>
    <row r="685" spans="3:3" x14ac:dyDescent="0.25">
      <c r="C685" s="59"/>
    </row>
    <row r="686" spans="3:3" x14ac:dyDescent="0.25">
      <c r="C686" s="59"/>
    </row>
    <row r="687" spans="3:3" x14ac:dyDescent="0.25">
      <c r="C687" s="59"/>
    </row>
    <row r="688" spans="3:3" x14ac:dyDescent="0.25">
      <c r="C688" s="59"/>
    </row>
    <row r="689" spans="3:3" x14ac:dyDescent="0.25">
      <c r="C689" s="59"/>
    </row>
    <row r="690" spans="3:3" x14ac:dyDescent="0.25">
      <c r="C690" s="59"/>
    </row>
    <row r="691" spans="3:3" x14ac:dyDescent="0.25">
      <c r="C691" s="59"/>
    </row>
    <row r="692" spans="3:3" x14ac:dyDescent="0.25">
      <c r="C692" s="59"/>
    </row>
    <row r="693" spans="3:3" x14ac:dyDescent="0.25">
      <c r="C693" s="59"/>
    </row>
    <row r="694" spans="3:3" x14ac:dyDescent="0.25">
      <c r="C694" s="59"/>
    </row>
    <row r="695" spans="3:3" x14ac:dyDescent="0.25">
      <c r="C695" s="59"/>
    </row>
    <row r="696" spans="3:3" x14ac:dyDescent="0.25">
      <c r="C696" s="59"/>
    </row>
    <row r="697" spans="3:3" x14ac:dyDescent="0.25">
      <c r="C697" s="59"/>
    </row>
    <row r="698" spans="3:3" x14ac:dyDescent="0.25">
      <c r="C698" s="59"/>
    </row>
    <row r="699" spans="3:3" x14ac:dyDescent="0.25">
      <c r="C699" s="59"/>
    </row>
    <row r="700" spans="3:3" x14ac:dyDescent="0.25">
      <c r="C700" s="59"/>
    </row>
    <row r="701" spans="3:3" x14ac:dyDescent="0.25">
      <c r="C701" s="59"/>
    </row>
    <row r="702" spans="3:3" x14ac:dyDescent="0.25">
      <c r="C702" s="59"/>
    </row>
    <row r="703" spans="3:3" x14ac:dyDescent="0.25">
      <c r="C703" s="59"/>
    </row>
    <row r="704" spans="3:3" x14ac:dyDescent="0.25">
      <c r="C704" s="59"/>
    </row>
    <row r="705" spans="3:3" x14ac:dyDescent="0.25">
      <c r="C705" s="59"/>
    </row>
    <row r="706" spans="3:3" x14ac:dyDescent="0.25">
      <c r="C706" s="59"/>
    </row>
    <row r="707" spans="3:3" x14ac:dyDescent="0.25">
      <c r="C707" s="59"/>
    </row>
    <row r="708" spans="3:3" x14ac:dyDescent="0.25">
      <c r="C708" s="59"/>
    </row>
    <row r="709" spans="3:3" x14ac:dyDescent="0.25">
      <c r="C709" s="59"/>
    </row>
    <row r="710" spans="3:3" x14ac:dyDescent="0.25">
      <c r="C710" s="59"/>
    </row>
    <row r="711" spans="3:3" x14ac:dyDescent="0.25">
      <c r="C711" s="59"/>
    </row>
    <row r="712" spans="3:3" x14ac:dyDescent="0.25">
      <c r="C712" s="59"/>
    </row>
    <row r="713" spans="3:3" x14ac:dyDescent="0.25">
      <c r="C713" s="59"/>
    </row>
    <row r="714" spans="3:3" x14ac:dyDescent="0.25">
      <c r="C714" s="59"/>
    </row>
    <row r="715" spans="3:3" x14ac:dyDescent="0.25">
      <c r="C715" s="59"/>
    </row>
    <row r="716" spans="3:3" x14ac:dyDescent="0.25">
      <c r="C716" s="59"/>
    </row>
    <row r="717" spans="3:3" x14ac:dyDescent="0.25">
      <c r="C717" s="59"/>
    </row>
    <row r="718" spans="3:3" x14ac:dyDescent="0.25">
      <c r="C718" s="59"/>
    </row>
    <row r="719" spans="3:3" x14ac:dyDescent="0.25">
      <c r="C719" s="59"/>
    </row>
    <row r="720" spans="3:3" x14ac:dyDescent="0.25">
      <c r="C720" s="59"/>
    </row>
    <row r="721" spans="3:3" x14ac:dyDescent="0.25">
      <c r="C721" s="59"/>
    </row>
    <row r="722" spans="3:3" x14ac:dyDescent="0.25">
      <c r="C722" s="59"/>
    </row>
    <row r="723" spans="3:3" x14ac:dyDescent="0.25">
      <c r="C723" s="59"/>
    </row>
    <row r="724" spans="3:3" x14ac:dyDescent="0.25">
      <c r="C724" s="59"/>
    </row>
    <row r="725" spans="3:3" x14ac:dyDescent="0.25">
      <c r="C725" s="59"/>
    </row>
    <row r="726" spans="3:3" x14ac:dyDescent="0.25">
      <c r="C726" s="59"/>
    </row>
    <row r="727" spans="3:3" x14ac:dyDescent="0.25">
      <c r="C727" s="59"/>
    </row>
    <row r="728" spans="3:3" x14ac:dyDescent="0.25">
      <c r="C728" s="59"/>
    </row>
    <row r="729" spans="3:3" x14ac:dyDescent="0.25">
      <c r="C729" s="59"/>
    </row>
    <row r="730" spans="3:3" x14ac:dyDescent="0.25">
      <c r="C730" s="59"/>
    </row>
    <row r="731" spans="3:3" x14ac:dyDescent="0.25">
      <c r="C731" s="59"/>
    </row>
    <row r="732" spans="3:3" x14ac:dyDescent="0.25">
      <c r="C732" s="59"/>
    </row>
    <row r="733" spans="3:3" x14ac:dyDescent="0.25">
      <c r="C733" s="59"/>
    </row>
    <row r="734" spans="3:3" x14ac:dyDescent="0.25">
      <c r="C734" s="59"/>
    </row>
    <row r="735" spans="3:3" x14ac:dyDescent="0.25">
      <c r="C735" s="59"/>
    </row>
    <row r="736" spans="3:3" x14ac:dyDescent="0.25">
      <c r="C736" s="59"/>
    </row>
    <row r="737" spans="3:3" x14ac:dyDescent="0.25">
      <c r="C737" s="59"/>
    </row>
    <row r="738" spans="3:3" x14ac:dyDescent="0.25">
      <c r="C738" s="59"/>
    </row>
    <row r="739" spans="3:3" x14ac:dyDescent="0.25">
      <c r="C739" s="59"/>
    </row>
    <row r="740" spans="3:3" x14ac:dyDescent="0.25">
      <c r="C740" s="59"/>
    </row>
    <row r="741" spans="3:3" x14ac:dyDescent="0.25">
      <c r="C741" s="59"/>
    </row>
    <row r="742" spans="3:3" x14ac:dyDescent="0.25">
      <c r="C742" s="59"/>
    </row>
    <row r="743" spans="3:3" x14ac:dyDescent="0.25">
      <c r="C743" s="59"/>
    </row>
    <row r="744" spans="3:3" x14ac:dyDescent="0.25">
      <c r="C744" s="59"/>
    </row>
    <row r="745" spans="3:3" x14ac:dyDescent="0.25">
      <c r="C745" s="59"/>
    </row>
    <row r="746" spans="3:3" x14ac:dyDescent="0.25">
      <c r="C746" s="59"/>
    </row>
    <row r="747" spans="3:3" x14ac:dyDescent="0.25">
      <c r="C747" s="59"/>
    </row>
    <row r="748" spans="3:3" x14ac:dyDescent="0.25">
      <c r="C748" s="59"/>
    </row>
    <row r="749" spans="3:3" x14ac:dyDescent="0.25">
      <c r="C749" s="59"/>
    </row>
    <row r="750" spans="3:3" x14ac:dyDescent="0.25">
      <c r="C750" s="59"/>
    </row>
    <row r="751" spans="3:3" x14ac:dyDescent="0.25">
      <c r="C751" s="59"/>
    </row>
    <row r="752" spans="3:3" x14ac:dyDescent="0.25">
      <c r="C752" s="59"/>
    </row>
    <row r="753" spans="3:3" x14ac:dyDescent="0.25">
      <c r="C753" s="59"/>
    </row>
    <row r="754" spans="3:3" x14ac:dyDescent="0.25">
      <c r="C754" s="59"/>
    </row>
    <row r="755" spans="3:3" x14ac:dyDescent="0.25">
      <c r="C755" s="59"/>
    </row>
    <row r="756" spans="3:3" x14ac:dyDescent="0.25">
      <c r="C756" s="59"/>
    </row>
    <row r="757" spans="3:3" x14ac:dyDescent="0.25">
      <c r="C757" s="59"/>
    </row>
    <row r="758" spans="3:3" x14ac:dyDescent="0.25">
      <c r="C758" s="59"/>
    </row>
    <row r="759" spans="3:3" x14ac:dyDescent="0.25">
      <c r="C759" s="59"/>
    </row>
    <row r="760" spans="3:3" x14ac:dyDescent="0.25">
      <c r="C760" s="59"/>
    </row>
    <row r="761" spans="3:3" x14ac:dyDescent="0.25">
      <c r="C761" s="59"/>
    </row>
    <row r="762" spans="3:3" x14ac:dyDescent="0.25">
      <c r="C762" s="59"/>
    </row>
    <row r="763" spans="3:3" x14ac:dyDescent="0.25">
      <c r="C763" s="59"/>
    </row>
    <row r="764" spans="3:3" x14ac:dyDescent="0.25">
      <c r="C764" s="59"/>
    </row>
    <row r="765" spans="3:3" x14ac:dyDescent="0.25">
      <c r="C765" s="59"/>
    </row>
    <row r="766" spans="3:3" x14ac:dyDescent="0.25">
      <c r="C766" s="59"/>
    </row>
    <row r="767" spans="3:3" x14ac:dyDescent="0.25">
      <c r="C767" s="59"/>
    </row>
    <row r="768" spans="3:3" x14ac:dyDescent="0.25">
      <c r="C768" s="59"/>
    </row>
    <row r="769" spans="3:3" x14ac:dyDescent="0.25">
      <c r="C769" s="59"/>
    </row>
    <row r="770" spans="3:3" x14ac:dyDescent="0.25">
      <c r="C770" s="59"/>
    </row>
    <row r="771" spans="3:3" x14ac:dyDescent="0.25">
      <c r="C771" s="59"/>
    </row>
    <row r="772" spans="3:3" x14ac:dyDescent="0.25">
      <c r="C772" s="59"/>
    </row>
    <row r="773" spans="3:3" x14ac:dyDescent="0.25">
      <c r="C773" s="59"/>
    </row>
    <row r="774" spans="3:3" x14ac:dyDescent="0.25">
      <c r="C774" s="59"/>
    </row>
    <row r="775" spans="3:3" x14ac:dyDescent="0.25">
      <c r="C775" s="59"/>
    </row>
    <row r="776" spans="3:3" x14ac:dyDescent="0.25">
      <c r="C776" s="59"/>
    </row>
    <row r="777" spans="3:3" x14ac:dyDescent="0.25">
      <c r="C777" s="59"/>
    </row>
    <row r="778" spans="3:3" x14ac:dyDescent="0.25">
      <c r="C778" s="59"/>
    </row>
    <row r="779" spans="3:3" x14ac:dyDescent="0.25">
      <c r="C779" s="59"/>
    </row>
    <row r="780" spans="3:3" x14ac:dyDescent="0.25">
      <c r="C780" s="59"/>
    </row>
    <row r="781" spans="3:3" x14ac:dyDescent="0.25">
      <c r="C781" s="59"/>
    </row>
    <row r="782" spans="3:3" x14ac:dyDescent="0.25">
      <c r="C782" s="59"/>
    </row>
    <row r="783" spans="3:3" x14ac:dyDescent="0.25">
      <c r="C783" s="59"/>
    </row>
    <row r="784" spans="3:3" x14ac:dyDescent="0.25">
      <c r="C784" s="59"/>
    </row>
    <row r="785" spans="3:3" x14ac:dyDescent="0.25">
      <c r="C785" s="59"/>
    </row>
    <row r="786" spans="3:3" x14ac:dyDescent="0.25">
      <c r="C786" s="59"/>
    </row>
    <row r="787" spans="3:3" x14ac:dyDescent="0.25">
      <c r="C787" s="59"/>
    </row>
    <row r="788" spans="3:3" x14ac:dyDescent="0.25">
      <c r="C788" s="59"/>
    </row>
    <row r="789" spans="3:3" x14ac:dyDescent="0.25">
      <c r="C789" s="59"/>
    </row>
    <row r="790" spans="3:3" x14ac:dyDescent="0.25">
      <c r="C790" s="59"/>
    </row>
    <row r="791" spans="3:3" x14ac:dyDescent="0.25">
      <c r="C791" s="59"/>
    </row>
    <row r="792" spans="3:3" x14ac:dyDescent="0.25">
      <c r="C792" s="59"/>
    </row>
    <row r="793" spans="3:3" x14ac:dyDescent="0.25">
      <c r="C793" s="59"/>
    </row>
    <row r="794" spans="3:3" x14ac:dyDescent="0.25">
      <c r="C794" s="59"/>
    </row>
    <row r="795" spans="3:3" x14ac:dyDescent="0.25">
      <c r="C795" s="59"/>
    </row>
    <row r="796" spans="3:3" x14ac:dyDescent="0.25">
      <c r="C796" s="59"/>
    </row>
    <row r="797" spans="3:3" x14ac:dyDescent="0.25">
      <c r="C797" s="59"/>
    </row>
    <row r="798" spans="3:3" x14ac:dyDescent="0.25">
      <c r="C798" s="59"/>
    </row>
    <row r="799" spans="3:3" x14ac:dyDescent="0.25">
      <c r="C799" s="59"/>
    </row>
    <row r="800" spans="3:3" x14ac:dyDescent="0.25">
      <c r="C800" s="59"/>
    </row>
    <row r="801" spans="3:3" x14ac:dyDescent="0.25">
      <c r="C801" s="59"/>
    </row>
    <row r="802" spans="3:3" x14ac:dyDescent="0.25">
      <c r="C802" s="59"/>
    </row>
    <row r="803" spans="3:3" x14ac:dyDescent="0.25">
      <c r="C803" s="59"/>
    </row>
    <row r="804" spans="3:3" x14ac:dyDescent="0.25">
      <c r="C804" s="59"/>
    </row>
    <row r="805" spans="3:3" x14ac:dyDescent="0.25">
      <c r="C805" s="59"/>
    </row>
    <row r="806" spans="3:3" x14ac:dyDescent="0.25">
      <c r="C806" s="59"/>
    </row>
    <row r="807" spans="3:3" x14ac:dyDescent="0.25">
      <c r="C807" s="59"/>
    </row>
    <row r="808" spans="3:3" x14ac:dyDescent="0.25">
      <c r="C808" s="59"/>
    </row>
    <row r="809" spans="3:3" x14ac:dyDescent="0.25">
      <c r="C809" s="59"/>
    </row>
    <row r="810" spans="3:3" x14ac:dyDescent="0.25">
      <c r="C810" s="59"/>
    </row>
    <row r="811" spans="3:3" x14ac:dyDescent="0.25">
      <c r="C811" s="59"/>
    </row>
    <row r="812" spans="3:3" x14ac:dyDescent="0.25">
      <c r="C812" s="59"/>
    </row>
    <row r="813" spans="3:3" x14ac:dyDescent="0.25">
      <c r="C813" s="59"/>
    </row>
    <row r="814" spans="3:3" x14ac:dyDescent="0.25">
      <c r="C814" s="59"/>
    </row>
    <row r="815" spans="3:3" x14ac:dyDescent="0.25">
      <c r="C815" s="59"/>
    </row>
    <row r="816" spans="3:3" x14ac:dyDescent="0.25">
      <c r="C816" s="59"/>
    </row>
    <row r="817" spans="3:3" x14ac:dyDescent="0.25">
      <c r="C817" s="59"/>
    </row>
    <row r="818" spans="3:3" x14ac:dyDescent="0.25">
      <c r="C818" s="59"/>
    </row>
    <row r="819" spans="3:3" x14ac:dyDescent="0.25">
      <c r="C819" s="59"/>
    </row>
    <row r="820" spans="3:3" x14ac:dyDescent="0.25">
      <c r="C820" s="59"/>
    </row>
    <row r="821" spans="3:3" x14ac:dyDescent="0.25">
      <c r="C821" s="59"/>
    </row>
    <row r="822" spans="3:3" x14ac:dyDescent="0.25">
      <c r="C822" s="59"/>
    </row>
    <row r="823" spans="3:3" x14ac:dyDescent="0.25">
      <c r="C823" s="59"/>
    </row>
    <row r="824" spans="3:3" x14ac:dyDescent="0.25">
      <c r="C824" s="59"/>
    </row>
    <row r="825" spans="3:3" x14ac:dyDescent="0.25">
      <c r="C825" s="59"/>
    </row>
    <row r="826" spans="3:3" x14ac:dyDescent="0.25">
      <c r="C826" s="59"/>
    </row>
    <row r="827" spans="3:3" x14ac:dyDescent="0.25">
      <c r="C827" s="59"/>
    </row>
    <row r="828" spans="3:3" x14ac:dyDescent="0.25">
      <c r="C828" s="59"/>
    </row>
    <row r="829" spans="3:3" x14ac:dyDescent="0.25">
      <c r="C829" s="59"/>
    </row>
    <row r="830" spans="3:3" x14ac:dyDescent="0.25">
      <c r="C830" s="59"/>
    </row>
    <row r="831" spans="3:3" x14ac:dyDescent="0.25">
      <c r="C831" s="59"/>
    </row>
    <row r="832" spans="3:3" x14ac:dyDescent="0.25">
      <c r="C832" s="59"/>
    </row>
    <row r="833" spans="3:3" x14ac:dyDescent="0.25">
      <c r="C833" s="59"/>
    </row>
    <row r="834" spans="3:3" x14ac:dyDescent="0.25">
      <c r="C834" s="59"/>
    </row>
    <row r="835" spans="3:3" x14ac:dyDescent="0.25">
      <c r="C835" s="59"/>
    </row>
    <row r="836" spans="3:3" x14ac:dyDescent="0.25">
      <c r="C836" s="59"/>
    </row>
    <row r="837" spans="3:3" x14ac:dyDescent="0.25">
      <c r="C837" s="59"/>
    </row>
    <row r="838" spans="3:3" x14ac:dyDescent="0.25">
      <c r="C838" s="59"/>
    </row>
    <row r="839" spans="3:3" x14ac:dyDescent="0.25">
      <c r="C839" s="59"/>
    </row>
    <row r="840" spans="3:3" x14ac:dyDescent="0.25">
      <c r="C840" s="59"/>
    </row>
    <row r="841" spans="3:3" x14ac:dyDescent="0.25">
      <c r="C841" s="59"/>
    </row>
    <row r="842" spans="3:3" x14ac:dyDescent="0.25">
      <c r="C842" s="59"/>
    </row>
    <row r="843" spans="3:3" x14ac:dyDescent="0.25">
      <c r="C843" s="59"/>
    </row>
    <row r="844" spans="3:3" x14ac:dyDescent="0.25">
      <c r="C844" s="59"/>
    </row>
    <row r="845" spans="3:3" x14ac:dyDescent="0.25">
      <c r="C845" s="59"/>
    </row>
    <row r="846" spans="3:3" x14ac:dyDescent="0.25">
      <c r="C846" s="59"/>
    </row>
    <row r="847" spans="3:3" x14ac:dyDescent="0.25">
      <c r="C847" s="59"/>
    </row>
    <row r="848" spans="3:3" x14ac:dyDescent="0.25">
      <c r="C848" s="59"/>
    </row>
    <row r="849" spans="3:3" x14ac:dyDescent="0.25">
      <c r="C849" s="59"/>
    </row>
    <row r="850" spans="3:3" x14ac:dyDescent="0.25">
      <c r="C850" s="59"/>
    </row>
    <row r="851" spans="3:3" x14ac:dyDescent="0.25">
      <c r="C851" s="59"/>
    </row>
    <row r="852" spans="3:3" x14ac:dyDescent="0.25">
      <c r="C852" s="59"/>
    </row>
    <row r="853" spans="3:3" x14ac:dyDescent="0.25">
      <c r="C853" s="59"/>
    </row>
    <row r="854" spans="3:3" x14ac:dyDescent="0.25">
      <c r="C854" s="59"/>
    </row>
    <row r="855" spans="3:3" x14ac:dyDescent="0.25">
      <c r="C855" s="59"/>
    </row>
    <row r="856" spans="3:3" x14ac:dyDescent="0.25">
      <c r="C856" s="59"/>
    </row>
    <row r="857" spans="3:3" x14ac:dyDescent="0.25">
      <c r="C857" s="59"/>
    </row>
    <row r="858" spans="3:3" x14ac:dyDescent="0.25">
      <c r="C858" s="59"/>
    </row>
    <row r="859" spans="3:3" x14ac:dyDescent="0.25">
      <c r="C859" s="59"/>
    </row>
    <row r="860" spans="3:3" x14ac:dyDescent="0.25">
      <c r="C860" s="59"/>
    </row>
    <row r="861" spans="3:3" x14ac:dyDescent="0.25">
      <c r="C861" s="59"/>
    </row>
    <row r="862" spans="3:3" x14ac:dyDescent="0.25">
      <c r="C862" s="59"/>
    </row>
    <row r="863" spans="3:3" x14ac:dyDescent="0.25">
      <c r="C863" s="59"/>
    </row>
    <row r="864" spans="3:3" x14ac:dyDescent="0.25">
      <c r="C864" s="59"/>
    </row>
    <row r="865" spans="3:3" x14ac:dyDescent="0.25">
      <c r="C865" s="59"/>
    </row>
    <row r="866" spans="3:3" x14ac:dyDescent="0.25">
      <c r="C866" s="59"/>
    </row>
    <row r="867" spans="3:3" x14ac:dyDescent="0.25">
      <c r="C867" s="59"/>
    </row>
    <row r="868" spans="3:3" x14ac:dyDescent="0.25">
      <c r="C868" s="59"/>
    </row>
    <row r="869" spans="3:3" x14ac:dyDescent="0.25">
      <c r="C869" s="59"/>
    </row>
    <row r="870" spans="3:3" x14ac:dyDescent="0.25">
      <c r="C870" s="59"/>
    </row>
    <row r="871" spans="3:3" x14ac:dyDescent="0.25">
      <c r="C871" s="59"/>
    </row>
    <row r="872" spans="3:3" x14ac:dyDescent="0.25">
      <c r="C872" s="59"/>
    </row>
    <row r="873" spans="3:3" x14ac:dyDescent="0.25">
      <c r="C873" s="59"/>
    </row>
    <row r="874" spans="3:3" x14ac:dyDescent="0.25">
      <c r="C874" s="59"/>
    </row>
    <row r="875" spans="3:3" x14ac:dyDescent="0.25">
      <c r="C875" s="59"/>
    </row>
    <row r="876" spans="3:3" x14ac:dyDescent="0.25">
      <c r="C876" s="59"/>
    </row>
    <row r="877" spans="3:3" x14ac:dyDescent="0.25">
      <c r="C877" s="59"/>
    </row>
    <row r="878" spans="3:3" x14ac:dyDescent="0.25">
      <c r="C878" s="59"/>
    </row>
    <row r="879" spans="3:3" x14ac:dyDescent="0.25">
      <c r="C879" s="59"/>
    </row>
    <row r="880" spans="3:3" x14ac:dyDescent="0.25">
      <c r="C880" s="59"/>
    </row>
    <row r="881" spans="3:3" x14ac:dyDescent="0.25">
      <c r="C881" s="59"/>
    </row>
    <row r="882" spans="3:3" x14ac:dyDescent="0.25">
      <c r="C882" s="59"/>
    </row>
    <row r="883" spans="3:3" x14ac:dyDescent="0.25">
      <c r="C883" s="59"/>
    </row>
    <row r="884" spans="3:3" x14ac:dyDescent="0.25">
      <c r="C884" s="59"/>
    </row>
    <row r="885" spans="3:3" x14ac:dyDescent="0.25">
      <c r="C885" s="59"/>
    </row>
    <row r="886" spans="3:3" x14ac:dyDescent="0.25">
      <c r="C886" s="59"/>
    </row>
    <row r="887" spans="3:3" x14ac:dyDescent="0.25">
      <c r="C887" s="59"/>
    </row>
    <row r="888" spans="3:3" x14ac:dyDescent="0.25">
      <c r="C888" s="59"/>
    </row>
    <row r="889" spans="3:3" x14ac:dyDescent="0.25">
      <c r="C889" s="59"/>
    </row>
    <row r="890" spans="3:3" x14ac:dyDescent="0.25">
      <c r="C890" s="59"/>
    </row>
    <row r="891" spans="3:3" x14ac:dyDescent="0.25">
      <c r="C891" s="59"/>
    </row>
    <row r="892" spans="3:3" x14ac:dyDescent="0.25">
      <c r="C892" s="59"/>
    </row>
    <row r="893" spans="3:3" x14ac:dyDescent="0.25">
      <c r="C893" s="59"/>
    </row>
    <row r="894" spans="3:3" x14ac:dyDescent="0.25">
      <c r="C894" s="59"/>
    </row>
    <row r="895" spans="3:3" x14ac:dyDescent="0.25">
      <c r="C895" s="59"/>
    </row>
    <row r="896" spans="3:3" x14ac:dyDescent="0.25">
      <c r="C896" s="59"/>
    </row>
    <row r="897" spans="3:3" x14ac:dyDescent="0.25">
      <c r="C897" s="59"/>
    </row>
    <row r="898" spans="3:3" x14ac:dyDescent="0.25">
      <c r="C898" s="59"/>
    </row>
    <row r="899" spans="3:3" x14ac:dyDescent="0.25">
      <c r="C899" s="59"/>
    </row>
    <row r="900" spans="3:3" x14ac:dyDescent="0.25">
      <c r="C900" s="59"/>
    </row>
    <row r="901" spans="3:3" x14ac:dyDescent="0.25">
      <c r="C901" s="59"/>
    </row>
    <row r="902" spans="3:3" x14ac:dyDescent="0.25">
      <c r="C902" s="59"/>
    </row>
    <row r="903" spans="3:3" x14ac:dyDescent="0.25">
      <c r="C903" s="59"/>
    </row>
    <row r="904" spans="3:3" x14ac:dyDescent="0.25">
      <c r="C904" s="59"/>
    </row>
    <row r="905" spans="3:3" x14ac:dyDescent="0.25">
      <c r="C905" s="59"/>
    </row>
    <row r="906" spans="3:3" x14ac:dyDescent="0.25">
      <c r="C906" s="59"/>
    </row>
    <row r="907" spans="3:3" x14ac:dyDescent="0.25">
      <c r="C907" s="59"/>
    </row>
    <row r="908" spans="3:3" x14ac:dyDescent="0.25">
      <c r="C908" s="59"/>
    </row>
    <row r="909" spans="3:3" x14ac:dyDescent="0.25">
      <c r="C909" s="59"/>
    </row>
    <row r="910" spans="3:3" x14ac:dyDescent="0.25">
      <c r="C910" s="59"/>
    </row>
    <row r="911" spans="3:3" x14ac:dyDescent="0.25">
      <c r="C911" s="59"/>
    </row>
    <row r="912" spans="3:3" x14ac:dyDescent="0.25">
      <c r="C912" s="59"/>
    </row>
    <row r="913" spans="3:3" x14ac:dyDescent="0.25">
      <c r="C913" s="59"/>
    </row>
    <row r="914" spans="3:3" x14ac:dyDescent="0.25">
      <c r="C914" s="59"/>
    </row>
    <row r="915" spans="3:3" x14ac:dyDescent="0.25">
      <c r="C915" s="59"/>
    </row>
    <row r="916" spans="3:3" x14ac:dyDescent="0.25">
      <c r="C916" s="59"/>
    </row>
    <row r="917" spans="3:3" x14ac:dyDescent="0.25">
      <c r="C917" s="59"/>
    </row>
    <row r="918" spans="3:3" x14ac:dyDescent="0.25">
      <c r="C918" s="59"/>
    </row>
    <row r="919" spans="3:3" x14ac:dyDescent="0.25">
      <c r="C919" s="59"/>
    </row>
    <row r="920" spans="3:3" x14ac:dyDescent="0.25">
      <c r="C920" s="59"/>
    </row>
    <row r="921" spans="3:3" x14ac:dyDescent="0.25">
      <c r="C921" s="59"/>
    </row>
    <row r="922" spans="3:3" x14ac:dyDescent="0.25">
      <c r="C922" s="59"/>
    </row>
    <row r="923" spans="3:3" x14ac:dyDescent="0.25">
      <c r="C923" s="59"/>
    </row>
    <row r="924" spans="3:3" x14ac:dyDescent="0.25">
      <c r="C924" s="59"/>
    </row>
    <row r="925" spans="3:3" x14ac:dyDescent="0.25">
      <c r="C925" s="59"/>
    </row>
    <row r="926" spans="3:3" x14ac:dyDescent="0.25">
      <c r="C926" s="59"/>
    </row>
    <row r="927" spans="3:3" x14ac:dyDescent="0.25">
      <c r="C927" s="59"/>
    </row>
    <row r="928" spans="3:3" x14ac:dyDescent="0.25">
      <c r="C928" s="59"/>
    </row>
    <row r="929" spans="3:3" x14ac:dyDescent="0.25">
      <c r="C929" s="59"/>
    </row>
    <row r="930" spans="3:3" x14ac:dyDescent="0.25">
      <c r="C930" s="59"/>
    </row>
    <row r="931" spans="3:3" x14ac:dyDescent="0.25">
      <c r="C931" s="59"/>
    </row>
    <row r="932" spans="3:3" x14ac:dyDescent="0.25">
      <c r="C932" s="59"/>
    </row>
    <row r="933" spans="3:3" x14ac:dyDescent="0.25">
      <c r="C933" s="59"/>
    </row>
    <row r="934" spans="3:3" x14ac:dyDescent="0.25">
      <c r="C934" s="59"/>
    </row>
    <row r="935" spans="3:3" x14ac:dyDescent="0.25">
      <c r="C935" s="59"/>
    </row>
    <row r="936" spans="3:3" x14ac:dyDescent="0.25">
      <c r="C936" s="59"/>
    </row>
    <row r="937" spans="3:3" x14ac:dyDescent="0.25">
      <c r="C937" s="59"/>
    </row>
    <row r="938" spans="3:3" x14ac:dyDescent="0.25">
      <c r="C938" s="59"/>
    </row>
    <row r="939" spans="3:3" x14ac:dyDescent="0.25">
      <c r="C939" s="59"/>
    </row>
    <row r="940" spans="3:3" x14ac:dyDescent="0.25">
      <c r="C940" s="59"/>
    </row>
    <row r="941" spans="3:3" x14ac:dyDescent="0.25">
      <c r="C941" s="59"/>
    </row>
    <row r="942" spans="3:3" x14ac:dyDescent="0.25">
      <c r="C942" s="59"/>
    </row>
    <row r="943" spans="3:3" x14ac:dyDescent="0.25">
      <c r="C943" s="59"/>
    </row>
    <row r="944" spans="3:3" x14ac:dyDescent="0.25">
      <c r="C944" s="59"/>
    </row>
    <row r="945" spans="3:3" x14ac:dyDescent="0.25">
      <c r="C945" s="59"/>
    </row>
    <row r="946" spans="3:3" x14ac:dyDescent="0.25">
      <c r="C946" s="59"/>
    </row>
    <row r="947" spans="3:3" x14ac:dyDescent="0.25">
      <c r="C947" s="59"/>
    </row>
    <row r="948" spans="3:3" x14ac:dyDescent="0.25">
      <c r="C948" s="59"/>
    </row>
    <row r="949" spans="3:3" x14ac:dyDescent="0.25">
      <c r="C949" s="59"/>
    </row>
    <row r="950" spans="3:3" x14ac:dyDescent="0.25">
      <c r="C950" s="59"/>
    </row>
    <row r="951" spans="3:3" x14ac:dyDescent="0.25">
      <c r="C951" s="59"/>
    </row>
    <row r="952" spans="3:3" x14ac:dyDescent="0.25">
      <c r="C952" s="59"/>
    </row>
    <row r="953" spans="3:3" x14ac:dyDescent="0.25">
      <c r="C953" s="59"/>
    </row>
    <row r="954" spans="3:3" x14ac:dyDescent="0.25">
      <c r="C954" s="59"/>
    </row>
    <row r="955" spans="3:3" x14ac:dyDescent="0.25">
      <c r="C955" s="59"/>
    </row>
    <row r="956" spans="3:3" x14ac:dyDescent="0.25">
      <c r="C956" s="59"/>
    </row>
    <row r="957" spans="3:3" x14ac:dyDescent="0.25">
      <c r="C957" s="59"/>
    </row>
    <row r="958" spans="3:3" x14ac:dyDescent="0.25">
      <c r="C958" s="59"/>
    </row>
    <row r="959" spans="3:3" x14ac:dyDescent="0.25">
      <c r="C959" s="59"/>
    </row>
    <row r="960" spans="3:3" x14ac:dyDescent="0.25">
      <c r="C960" s="59"/>
    </row>
    <row r="961" spans="3:3" x14ac:dyDescent="0.25">
      <c r="C961" s="59"/>
    </row>
    <row r="962" spans="3:3" x14ac:dyDescent="0.25">
      <c r="C962" s="59"/>
    </row>
    <row r="963" spans="3:3" x14ac:dyDescent="0.25">
      <c r="C963" s="59"/>
    </row>
    <row r="964" spans="3:3" x14ac:dyDescent="0.25">
      <c r="C964" s="59"/>
    </row>
    <row r="965" spans="3:3" x14ac:dyDescent="0.25">
      <c r="C965" s="59"/>
    </row>
    <row r="966" spans="3:3" x14ac:dyDescent="0.25">
      <c r="C966" s="59"/>
    </row>
    <row r="967" spans="3:3" x14ac:dyDescent="0.25">
      <c r="C967" s="59"/>
    </row>
    <row r="968" spans="3:3" x14ac:dyDescent="0.25">
      <c r="C968" s="59"/>
    </row>
    <row r="969" spans="3:3" x14ac:dyDescent="0.25">
      <c r="C969" s="59"/>
    </row>
    <row r="970" spans="3:3" x14ac:dyDescent="0.25">
      <c r="C970" s="59"/>
    </row>
    <row r="971" spans="3:3" x14ac:dyDescent="0.25">
      <c r="C971" s="59"/>
    </row>
    <row r="972" spans="3:3" x14ac:dyDescent="0.25">
      <c r="C972" s="59"/>
    </row>
    <row r="973" spans="3:3" x14ac:dyDescent="0.25">
      <c r="C973" s="59"/>
    </row>
    <row r="974" spans="3:3" x14ac:dyDescent="0.25">
      <c r="C974" s="59"/>
    </row>
    <row r="975" spans="3:3" x14ac:dyDescent="0.25">
      <c r="C975" s="59"/>
    </row>
    <row r="976" spans="3:3" x14ac:dyDescent="0.25">
      <c r="C976" s="59"/>
    </row>
    <row r="977" spans="3:3" x14ac:dyDescent="0.25">
      <c r="C977" s="59"/>
    </row>
    <row r="978" spans="3:3" x14ac:dyDescent="0.25">
      <c r="C978" s="59"/>
    </row>
    <row r="979" spans="3:3" x14ac:dyDescent="0.25">
      <c r="C979" s="59"/>
    </row>
    <row r="980" spans="3:3" x14ac:dyDescent="0.25">
      <c r="C980" s="59"/>
    </row>
    <row r="981" spans="3:3" x14ac:dyDescent="0.25">
      <c r="C981" s="59"/>
    </row>
    <row r="982" spans="3:3" x14ac:dyDescent="0.25">
      <c r="C982" s="59"/>
    </row>
    <row r="983" spans="3:3" x14ac:dyDescent="0.25">
      <c r="C983" s="59"/>
    </row>
    <row r="984" spans="3:3" x14ac:dyDescent="0.25">
      <c r="C984" s="59"/>
    </row>
    <row r="985" spans="3:3" x14ac:dyDescent="0.25">
      <c r="C985" s="59"/>
    </row>
    <row r="986" spans="3:3" x14ac:dyDescent="0.25">
      <c r="C986" s="59"/>
    </row>
    <row r="987" spans="3:3" x14ac:dyDescent="0.25">
      <c r="C987" s="59"/>
    </row>
    <row r="988" spans="3:3" x14ac:dyDescent="0.25">
      <c r="C988" s="59"/>
    </row>
    <row r="989" spans="3:3" x14ac:dyDescent="0.25">
      <c r="C989" s="59"/>
    </row>
    <row r="990" spans="3:3" x14ac:dyDescent="0.25">
      <c r="C990" s="59"/>
    </row>
    <row r="991" spans="3:3" x14ac:dyDescent="0.25">
      <c r="C991" s="59"/>
    </row>
    <row r="992" spans="3:3" x14ac:dyDescent="0.25">
      <c r="C992" s="59"/>
    </row>
    <row r="993" spans="3:3" x14ac:dyDescent="0.25">
      <c r="C993" s="59"/>
    </row>
    <row r="994" spans="3:3" x14ac:dyDescent="0.25">
      <c r="C994" s="59"/>
    </row>
    <row r="995" spans="3:3" x14ac:dyDescent="0.25">
      <c r="C995" s="59"/>
    </row>
    <row r="996" spans="3:3" x14ac:dyDescent="0.25">
      <c r="C996" s="59"/>
    </row>
    <row r="997" spans="3:3" x14ac:dyDescent="0.25">
      <c r="C997" s="59"/>
    </row>
    <row r="998" spans="3:3" x14ac:dyDescent="0.25">
      <c r="C998" s="59"/>
    </row>
    <row r="999" spans="3:3" x14ac:dyDescent="0.25">
      <c r="C999" s="59"/>
    </row>
    <row r="1000" spans="3:3" x14ac:dyDescent="0.25">
      <c r="C1000" s="59"/>
    </row>
    <row r="1001" spans="3:3" x14ac:dyDescent="0.25">
      <c r="C1001" s="59"/>
    </row>
    <row r="1002" spans="3:3" x14ac:dyDescent="0.25">
      <c r="C1002" s="59"/>
    </row>
    <row r="1003" spans="3:3" x14ac:dyDescent="0.25">
      <c r="C1003" s="59"/>
    </row>
    <row r="1004" spans="3:3" x14ac:dyDescent="0.25">
      <c r="C1004" s="59"/>
    </row>
    <row r="1005" spans="3:3" x14ac:dyDescent="0.25">
      <c r="C1005" s="59"/>
    </row>
    <row r="1006" spans="3:3" x14ac:dyDescent="0.25">
      <c r="C1006" s="59"/>
    </row>
    <row r="1007" spans="3:3" x14ac:dyDescent="0.25">
      <c r="C1007" s="59"/>
    </row>
    <row r="1008" spans="3:3" x14ac:dyDescent="0.25">
      <c r="C1008" s="59"/>
    </row>
    <row r="1009" spans="3:3" x14ac:dyDescent="0.25">
      <c r="C1009" s="59"/>
    </row>
    <row r="1010" spans="3:3" x14ac:dyDescent="0.25">
      <c r="C1010" s="59"/>
    </row>
    <row r="1011" spans="3:3" x14ac:dyDescent="0.25">
      <c r="C1011" s="59"/>
    </row>
    <row r="1012" spans="3:3" x14ac:dyDescent="0.25">
      <c r="C1012" s="59"/>
    </row>
    <row r="1013" spans="3:3" x14ac:dyDescent="0.25">
      <c r="C1013" s="59"/>
    </row>
    <row r="1014" spans="3:3" x14ac:dyDescent="0.25">
      <c r="C1014" s="59"/>
    </row>
    <row r="1015" spans="3:3" x14ac:dyDescent="0.25">
      <c r="C1015" s="59"/>
    </row>
    <row r="1016" spans="3:3" x14ac:dyDescent="0.25">
      <c r="C1016" s="59"/>
    </row>
    <row r="1017" spans="3:3" x14ac:dyDescent="0.25">
      <c r="C1017" s="59"/>
    </row>
    <row r="1018" spans="3:3" x14ac:dyDescent="0.25">
      <c r="C1018" s="59"/>
    </row>
    <row r="1019" spans="3:3" x14ac:dyDescent="0.25">
      <c r="C1019" s="59"/>
    </row>
    <row r="1020" spans="3:3" x14ac:dyDescent="0.25">
      <c r="C1020" s="59"/>
    </row>
    <row r="1021" spans="3:3" x14ac:dyDescent="0.25">
      <c r="C1021" s="59"/>
    </row>
    <row r="1022" spans="3:3" x14ac:dyDescent="0.25">
      <c r="C1022" s="59"/>
    </row>
    <row r="1023" spans="3:3" x14ac:dyDescent="0.25">
      <c r="C1023" s="59"/>
    </row>
    <row r="1024" spans="3:3" x14ac:dyDescent="0.25">
      <c r="C1024" s="59"/>
    </row>
    <row r="1025" spans="3:3" x14ac:dyDescent="0.25">
      <c r="C1025" s="59"/>
    </row>
    <row r="1026" spans="3:3" x14ac:dyDescent="0.25">
      <c r="C1026" s="59"/>
    </row>
    <row r="1027" spans="3:3" x14ac:dyDescent="0.25">
      <c r="C1027" s="59"/>
    </row>
    <row r="1028" spans="3:3" x14ac:dyDescent="0.25">
      <c r="C1028" s="59"/>
    </row>
    <row r="1029" spans="3:3" x14ac:dyDescent="0.25">
      <c r="C1029" s="59"/>
    </row>
    <row r="1030" spans="3:3" x14ac:dyDescent="0.25">
      <c r="C1030" s="59"/>
    </row>
    <row r="1031" spans="3:3" x14ac:dyDescent="0.25">
      <c r="C1031" s="59"/>
    </row>
    <row r="1032" spans="3:3" x14ac:dyDescent="0.25">
      <c r="C1032" s="59"/>
    </row>
    <row r="1033" spans="3:3" x14ac:dyDescent="0.25">
      <c r="C1033" s="59"/>
    </row>
    <row r="1034" spans="3:3" x14ac:dyDescent="0.25">
      <c r="C1034" s="59"/>
    </row>
    <row r="1035" spans="3:3" x14ac:dyDescent="0.25">
      <c r="C1035" s="59"/>
    </row>
    <row r="1036" spans="3:3" x14ac:dyDescent="0.25">
      <c r="C1036" s="59"/>
    </row>
    <row r="1037" spans="3:3" x14ac:dyDescent="0.25">
      <c r="C1037" s="59"/>
    </row>
    <row r="1038" spans="3:3" x14ac:dyDescent="0.25">
      <c r="C1038" s="59"/>
    </row>
    <row r="1039" spans="3:3" x14ac:dyDescent="0.25">
      <c r="C1039" s="59"/>
    </row>
    <row r="1040" spans="3:3" x14ac:dyDescent="0.25">
      <c r="C1040" s="59"/>
    </row>
    <row r="1041" spans="3:3" x14ac:dyDescent="0.25">
      <c r="C1041" s="59"/>
    </row>
    <row r="1042" spans="3:3" x14ac:dyDescent="0.25">
      <c r="C1042" s="59"/>
    </row>
    <row r="1043" spans="3:3" x14ac:dyDescent="0.25">
      <c r="C1043" s="59"/>
    </row>
    <row r="1044" spans="3:3" x14ac:dyDescent="0.25">
      <c r="C1044" s="59"/>
    </row>
    <row r="1045" spans="3:3" x14ac:dyDescent="0.25">
      <c r="C1045" s="59"/>
    </row>
    <row r="1046" spans="3:3" x14ac:dyDescent="0.25">
      <c r="C1046" s="59"/>
    </row>
    <row r="1047" spans="3:3" x14ac:dyDescent="0.25">
      <c r="C1047" s="59"/>
    </row>
    <row r="1048" spans="3:3" x14ac:dyDescent="0.25">
      <c r="C1048" s="59"/>
    </row>
    <row r="1049" spans="3:3" x14ac:dyDescent="0.25">
      <c r="C1049" s="59"/>
    </row>
    <row r="1050" spans="3:3" x14ac:dyDescent="0.25">
      <c r="C1050" s="59"/>
    </row>
    <row r="1051" spans="3:3" x14ac:dyDescent="0.25">
      <c r="C1051" s="59"/>
    </row>
    <row r="1052" spans="3:3" x14ac:dyDescent="0.25">
      <c r="C1052" s="59"/>
    </row>
    <row r="1053" spans="3:3" x14ac:dyDescent="0.25">
      <c r="C1053" s="59"/>
    </row>
    <row r="1054" spans="3:3" x14ac:dyDescent="0.25">
      <c r="C1054" s="59"/>
    </row>
    <row r="1055" spans="3:3" x14ac:dyDescent="0.25">
      <c r="C1055" s="59"/>
    </row>
    <row r="1056" spans="3:3" x14ac:dyDescent="0.25">
      <c r="C1056" s="59"/>
    </row>
    <row r="1057" spans="3:3" x14ac:dyDescent="0.25">
      <c r="C1057" s="59"/>
    </row>
    <row r="1058" spans="3:3" x14ac:dyDescent="0.25">
      <c r="C1058" s="59"/>
    </row>
    <row r="1059" spans="3:3" x14ac:dyDescent="0.25">
      <c r="C1059" s="59"/>
    </row>
    <row r="1060" spans="3:3" x14ac:dyDescent="0.25">
      <c r="C1060" s="59"/>
    </row>
    <row r="1061" spans="3:3" x14ac:dyDescent="0.25">
      <c r="C1061" s="59"/>
    </row>
    <row r="1062" spans="3:3" x14ac:dyDescent="0.25">
      <c r="C1062" s="59"/>
    </row>
    <row r="1063" spans="3:3" x14ac:dyDescent="0.25">
      <c r="C1063" s="59"/>
    </row>
    <row r="1064" spans="3:3" x14ac:dyDescent="0.25">
      <c r="C1064" s="59"/>
    </row>
    <row r="1065" spans="3:3" x14ac:dyDescent="0.25">
      <c r="C1065" s="59"/>
    </row>
    <row r="1066" spans="3:3" x14ac:dyDescent="0.25">
      <c r="C1066" s="59"/>
    </row>
    <row r="1067" spans="3:3" x14ac:dyDescent="0.25">
      <c r="C1067" s="59"/>
    </row>
    <row r="1068" spans="3:3" x14ac:dyDescent="0.25">
      <c r="C1068" s="59"/>
    </row>
    <row r="1069" spans="3:3" x14ac:dyDescent="0.25">
      <c r="C1069" s="59"/>
    </row>
    <row r="1070" spans="3:3" x14ac:dyDescent="0.25">
      <c r="C1070" s="59"/>
    </row>
    <row r="1071" spans="3:3" x14ac:dyDescent="0.25">
      <c r="C1071" s="59"/>
    </row>
    <row r="1072" spans="3:3" x14ac:dyDescent="0.25">
      <c r="C1072" s="59"/>
    </row>
    <row r="1073" spans="3:3" x14ac:dyDescent="0.25">
      <c r="C1073" s="59"/>
    </row>
    <row r="1074" spans="3:3" x14ac:dyDescent="0.25">
      <c r="C1074" s="59"/>
    </row>
    <row r="1075" spans="3:3" x14ac:dyDescent="0.25">
      <c r="C1075" s="59"/>
    </row>
    <row r="1076" spans="3:3" x14ac:dyDescent="0.25">
      <c r="C1076" s="59"/>
    </row>
    <row r="1077" spans="3:3" x14ac:dyDescent="0.25">
      <c r="C1077" s="59"/>
    </row>
    <row r="1078" spans="3:3" x14ac:dyDescent="0.25">
      <c r="C1078" s="59"/>
    </row>
    <row r="1079" spans="3:3" x14ac:dyDescent="0.25">
      <c r="C1079" s="59"/>
    </row>
    <row r="1080" spans="3:3" x14ac:dyDescent="0.25">
      <c r="C1080" s="59"/>
    </row>
    <row r="1081" spans="3:3" x14ac:dyDescent="0.25">
      <c r="C1081" s="59"/>
    </row>
    <row r="1082" spans="3:3" x14ac:dyDescent="0.25">
      <c r="C1082" s="59"/>
    </row>
    <row r="1083" spans="3:3" x14ac:dyDescent="0.25">
      <c r="C1083" s="59"/>
    </row>
    <row r="1084" spans="3:3" x14ac:dyDescent="0.25">
      <c r="C1084" s="59"/>
    </row>
    <row r="1085" spans="3:3" x14ac:dyDescent="0.25">
      <c r="C1085" s="59"/>
    </row>
    <row r="1086" spans="3:3" x14ac:dyDescent="0.25">
      <c r="C1086" s="59"/>
    </row>
    <row r="1087" spans="3:3" x14ac:dyDescent="0.25">
      <c r="C1087" s="59"/>
    </row>
    <row r="1088" spans="3:3" x14ac:dyDescent="0.25">
      <c r="C1088" s="59"/>
    </row>
    <row r="1089" spans="3:3" x14ac:dyDescent="0.25">
      <c r="C1089" s="59"/>
    </row>
    <row r="1090" spans="3:3" x14ac:dyDescent="0.25">
      <c r="C1090" s="59"/>
    </row>
    <row r="1091" spans="3:3" x14ac:dyDescent="0.25">
      <c r="C1091" s="59"/>
    </row>
    <row r="1092" spans="3:3" x14ac:dyDescent="0.25">
      <c r="C1092" s="59"/>
    </row>
    <row r="1093" spans="3:3" x14ac:dyDescent="0.25">
      <c r="C1093" s="59"/>
    </row>
    <row r="1094" spans="3:3" x14ac:dyDescent="0.25">
      <c r="C1094" s="59"/>
    </row>
    <row r="1095" spans="3:3" x14ac:dyDescent="0.25">
      <c r="C1095" s="59"/>
    </row>
    <row r="1096" spans="3:3" x14ac:dyDescent="0.25">
      <c r="C1096" s="59"/>
    </row>
    <row r="1097" spans="3:3" x14ac:dyDescent="0.25">
      <c r="C1097" s="59"/>
    </row>
    <row r="1098" spans="3:3" x14ac:dyDescent="0.25">
      <c r="C1098" s="59"/>
    </row>
    <row r="1099" spans="3:3" x14ac:dyDescent="0.25">
      <c r="C1099" s="59"/>
    </row>
    <row r="1100" spans="3:3" x14ac:dyDescent="0.25">
      <c r="C1100" s="59"/>
    </row>
    <row r="1101" spans="3:3" x14ac:dyDescent="0.25">
      <c r="C1101" s="59"/>
    </row>
    <row r="1102" spans="3:3" x14ac:dyDescent="0.25">
      <c r="C1102" s="59"/>
    </row>
    <row r="1103" spans="3:3" x14ac:dyDescent="0.25">
      <c r="C1103" s="59"/>
    </row>
    <row r="1104" spans="3:3" x14ac:dyDescent="0.25">
      <c r="C1104" s="59"/>
    </row>
    <row r="1105" spans="3:3" x14ac:dyDescent="0.25">
      <c r="C1105" s="59"/>
    </row>
    <row r="1106" spans="3:3" x14ac:dyDescent="0.25">
      <c r="C1106" s="59"/>
    </row>
    <row r="1107" spans="3:3" x14ac:dyDescent="0.25">
      <c r="C1107" s="59"/>
    </row>
    <row r="1108" spans="3:3" x14ac:dyDescent="0.25">
      <c r="C1108" s="59"/>
    </row>
    <row r="1109" spans="3:3" x14ac:dyDescent="0.25">
      <c r="C1109" s="59"/>
    </row>
    <row r="1110" spans="3:3" x14ac:dyDescent="0.25">
      <c r="C1110" s="59"/>
    </row>
    <row r="1111" spans="3:3" x14ac:dyDescent="0.25">
      <c r="C1111" s="59"/>
    </row>
    <row r="1112" spans="3:3" x14ac:dyDescent="0.25">
      <c r="C1112" s="59"/>
    </row>
    <row r="1113" spans="3:3" x14ac:dyDescent="0.25">
      <c r="C1113" s="59"/>
    </row>
    <row r="1114" spans="3:3" x14ac:dyDescent="0.25">
      <c r="C1114" s="59"/>
    </row>
    <row r="1115" spans="3:3" x14ac:dyDescent="0.25">
      <c r="C1115" s="59"/>
    </row>
    <row r="1116" spans="3:3" x14ac:dyDescent="0.25">
      <c r="C1116" s="59"/>
    </row>
    <row r="1117" spans="3:3" x14ac:dyDescent="0.25">
      <c r="C1117" s="59"/>
    </row>
    <row r="1118" spans="3:3" x14ac:dyDescent="0.25">
      <c r="C1118" s="59"/>
    </row>
    <row r="1119" spans="3:3" x14ac:dyDescent="0.25">
      <c r="C1119" s="59"/>
    </row>
    <row r="1120" spans="3:3" x14ac:dyDescent="0.25">
      <c r="C1120" s="59"/>
    </row>
    <row r="1121" spans="3:3" x14ac:dyDescent="0.25">
      <c r="C1121" s="59"/>
    </row>
    <row r="1122" spans="3:3" x14ac:dyDescent="0.25">
      <c r="C1122" s="59"/>
    </row>
    <row r="1123" spans="3:3" x14ac:dyDescent="0.25">
      <c r="C1123" s="59"/>
    </row>
    <row r="1124" spans="3:3" x14ac:dyDescent="0.25">
      <c r="C1124" s="59"/>
    </row>
    <row r="1125" spans="3:3" x14ac:dyDescent="0.25">
      <c r="C1125" s="59"/>
    </row>
    <row r="1126" spans="3:3" x14ac:dyDescent="0.25">
      <c r="C1126" s="59"/>
    </row>
    <row r="1127" spans="3:3" x14ac:dyDescent="0.25">
      <c r="C1127" s="59"/>
    </row>
    <row r="1128" spans="3:3" x14ac:dyDescent="0.25">
      <c r="C1128" s="59"/>
    </row>
    <row r="1129" spans="3:3" x14ac:dyDescent="0.25">
      <c r="C1129" s="59"/>
    </row>
    <row r="1130" spans="3:3" x14ac:dyDescent="0.25">
      <c r="C1130" s="59"/>
    </row>
    <row r="1131" spans="3:3" x14ac:dyDescent="0.25">
      <c r="C1131" s="59"/>
    </row>
    <row r="1132" spans="3:3" x14ac:dyDescent="0.25">
      <c r="C1132" s="59"/>
    </row>
    <row r="1133" spans="3:3" x14ac:dyDescent="0.25">
      <c r="C1133" s="59"/>
    </row>
    <row r="1134" spans="3:3" x14ac:dyDescent="0.25">
      <c r="C1134" s="59"/>
    </row>
    <row r="1135" spans="3:3" x14ac:dyDescent="0.25">
      <c r="C1135" s="59"/>
    </row>
    <row r="1136" spans="3:3" x14ac:dyDescent="0.25">
      <c r="C1136" s="59"/>
    </row>
    <row r="1137" spans="3:3" x14ac:dyDescent="0.25">
      <c r="C1137" s="59"/>
    </row>
    <row r="1138" spans="3:3" x14ac:dyDescent="0.25">
      <c r="C1138" s="59"/>
    </row>
    <row r="1139" spans="3:3" x14ac:dyDescent="0.25">
      <c r="C1139" s="59"/>
    </row>
    <row r="1140" spans="3:3" x14ac:dyDescent="0.25">
      <c r="C1140" s="59"/>
    </row>
    <row r="1141" spans="3:3" x14ac:dyDescent="0.25">
      <c r="C1141" s="59"/>
    </row>
    <row r="1142" spans="3:3" x14ac:dyDescent="0.25">
      <c r="C1142" s="59"/>
    </row>
    <row r="1143" spans="3:3" x14ac:dyDescent="0.25">
      <c r="C1143" s="59"/>
    </row>
    <row r="1144" spans="3:3" x14ac:dyDescent="0.25">
      <c r="C1144" s="59"/>
    </row>
    <row r="1145" spans="3:3" x14ac:dyDescent="0.25">
      <c r="C1145" s="59"/>
    </row>
    <row r="1146" spans="3:3" x14ac:dyDescent="0.25">
      <c r="C1146" s="59"/>
    </row>
    <row r="1147" spans="3:3" x14ac:dyDescent="0.25">
      <c r="C1147" s="59"/>
    </row>
    <row r="1148" spans="3:3" x14ac:dyDescent="0.25">
      <c r="C1148" s="59"/>
    </row>
    <row r="1149" spans="3:3" x14ac:dyDescent="0.25">
      <c r="C1149" s="59"/>
    </row>
    <row r="1150" spans="3:3" x14ac:dyDescent="0.25">
      <c r="C1150" s="59"/>
    </row>
    <row r="1151" spans="3:3" x14ac:dyDescent="0.25">
      <c r="C1151" s="59"/>
    </row>
    <row r="1152" spans="3:3" x14ac:dyDescent="0.25">
      <c r="C1152" s="59"/>
    </row>
    <row r="1153" spans="3:3" x14ac:dyDescent="0.25">
      <c r="C1153" s="59"/>
    </row>
    <row r="1154" spans="3:3" x14ac:dyDescent="0.25">
      <c r="C1154" s="59"/>
    </row>
    <row r="1155" spans="3:3" x14ac:dyDescent="0.25">
      <c r="C1155" s="59"/>
    </row>
    <row r="1156" spans="3:3" x14ac:dyDescent="0.25">
      <c r="C1156" s="59"/>
    </row>
    <row r="1157" spans="3:3" x14ac:dyDescent="0.25">
      <c r="C1157" s="59"/>
    </row>
    <row r="1158" spans="3:3" x14ac:dyDescent="0.25">
      <c r="C1158" s="59"/>
    </row>
    <row r="1159" spans="3:3" x14ac:dyDescent="0.25">
      <c r="C1159" s="59"/>
    </row>
    <row r="1160" spans="3:3" x14ac:dyDescent="0.25">
      <c r="C1160" s="59"/>
    </row>
    <row r="1161" spans="3:3" x14ac:dyDescent="0.25">
      <c r="C1161" s="59"/>
    </row>
    <row r="1162" spans="3:3" x14ac:dyDescent="0.25">
      <c r="C1162" s="59"/>
    </row>
    <row r="1163" spans="3:3" x14ac:dyDescent="0.25">
      <c r="C1163" s="59"/>
    </row>
    <row r="1164" spans="3:3" x14ac:dyDescent="0.25">
      <c r="C1164" s="59"/>
    </row>
    <row r="1165" spans="3:3" x14ac:dyDescent="0.25">
      <c r="C1165" s="59"/>
    </row>
    <row r="1166" spans="3:3" x14ac:dyDescent="0.25">
      <c r="C1166" s="59"/>
    </row>
    <row r="1167" spans="3:3" x14ac:dyDescent="0.25">
      <c r="C1167" s="59"/>
    </row>
    <row r="1168" spans="3:3" x14ac:dyDescent="0.25">
      <c r="C1168" s="59"/>
    </row>
    <row r="1169" spans="3:3" x14ac:dyDescent="0.25">
      <c r="C1169" s="59"/>
    </row>
    <row r="1170" spans="3:3" x14ac:dyDescent="0.25">
      <c r="C1170" s="59"/>
    </row>
    <row r="1171" spans="3:3" x14ac:dyDescent="0.25">
      <c r="C1171" s="59"/>
    </row>
    <row r="1172" spans="3:3" x14ac:dyDescent="0.25">
      <c r="C1172" s="59"/>
    </row>
    <row r="1173" spans="3:3" x14ac:dyDescent="0.25">
      <c r="C1173" s="59"/>
    </row>
    <row r="1174" spans="3:3" x14ac:dyDescent="0.25">
      <c r="C1174" s="59"/>
    </row>
    <row r="1175" spans="3:3" x14ac:dyDescent="0.25">
      <c r="C1175" s="59"/>
    </row>
    <row r="1176" spans="3:3" x14ac:dyDescent="0.25">
      <c r="C1176" s="59"/>
    </row>
    <row r="1177" spans="3:3" x14ac:dyDescent="0.25">
      <c r="C1177" s="59"/>
    </row>
    <row r="1178" spans="3:3" x14ac:dyDescent="0.25">
      <c r="C1178" s="59"/>
    </row>
    <row r="1179" spans="3:3" x14ac:dyDescent="0.25">
      <c r="C1179" s="59"/>
    </row>
    <row r="1180" spans="3:3" x14ac:dyDescent="0.25">
      <c r="C1180" s="59"/>
    </row>
    <row r="1181" spans="3:3" x14ac:dyDescent="0.25">
      <c r="C1181" s="59"/>
    </row>
    <row r="1182" spans="3:3" x14ac:dyDescent="0.25">
      <c r="C1182" s="59"/>
    </row>
    <row r="1183" spans="3:3" x14ac:dyDescent="0.25">
      <c r="C1183" s="59"/>
    </row>
    <row r="1184" spans="3:3" x14ac:dyDescent="0.25">
      <c r="C1184" s="59"/>
    </row>
    <row r="1185" spans="3:3" x14ac:dyDescent="0.25">
      <c r="C1185" s="59"/>
    </row>
    <row r="1186" spans="3:3" x14ac:dyDescent="0.25">
      <c r="C1186" s="59"/>
    </row>
    <row r="1187" spans="3:3" x14ac:dyDescent="0.25">
      <c r="C1187" s="59"/>
    </row>
    <row r="1188" spans="3:3" x14ac:dyDescent="0.25">
      <c r="C1188" s="59"/>
    </row>
    <row r="1189" spans="3:3" x14ac:dyDescent="0.25">
      <c r="C1189" s="59"/>
    </row>
    <row r="1190" spans="3:3" x14ac:dyDescent="0.25">
      <c r="C1190" s="59"/>
    </row>
    <row r="1191" spans="3:3" x14ac:dyDescent="0.25">
      <c r="C1191" s="59"/>
    </row>
    <row r="1192" spans="3:3" x14ac:dyDescent="0.25">
      <c r="C1192" s="59"/>
    </row>
    <row r="1193" spans="3:3" x14ac:dyDescent="0.25">
      <c r="C1193" s="59"/>
    </row>
    <row r="1194" spans="3:3" x14ac:dyDescent="0.25">
      <c r="C1194" s="59"/>
    </row>
    <row r="1195" spans="3:3" x14ac:dyDescent="0.25">
      <c r="C1195" s="59"/>
    </row>
    <row r="1196" spans="3:3" x14ac:dyDescent="0.25">
      <c r="C1196" s="59"/>
    </row>
    <row r="1197" spans="3:3" x14ac:dyDescent="0.25">
      <c r="C1197" s="59"/>
    </row>
    <row r="1198" spans="3:3" x14ac:dyDescent="0.25">
      <c r="C1198" s="59"/>
    </row>
    <row r="1199" spans="3:3" x14ac:dyDescent="0.25">
      <c r="C1199" s="59"/>
    </row>
    <row r="1200" spans="3:3" x14ac:dyDescent="0.25">
      <c r="C1200" s="59"/>
    </row>
    <row r="1201" spans="3:3" x14ac:dyDescent="0.25">
      <c r="C1201" s="59"/>
    </row>
    <row r="1202" spans="3:3" x14ac:dyDescent="0.25">
      <c r="C1202" s="59"/>
    </row>
    <row r="1203" spans="3:3" x14ac:dyDescent="0.25">
      <c r="C1203" s="59"/>
    </row>
    <row r="1204" spans="3:3" x14ac:dyDescent="0.25">
      <c r="C1204" s="59"/>
    </row>
    <row r="1205" spans="3:3" x14ac:dyDescent="0.25">
      <c r="C1205" s="59"/>
    </row>
    <row r="1206" spans="3:3" x14ac:dyDescent="0.25">
      <c r="C1206" s="59"/>
    </row>
    <row r="1207" spans="3:3" x14ac:dyDescent="0.25">
      <c r="C1207" s="59"/>
    </row>
    <row r="1208" spans="3:3" x14ac:dyDescent="0.25">
      <c r="C1208" s="59"/>
    </row>
    <row r="1209" spans="3:3" x14ac:dyDescent="0.25">
      <c r="C1209" s="59"/>
    </row>
    <row r="1210" spans="3:3" x14ac:dyDescent="0.25">
      <c r="C1210" s="59"/>
    </row>
    <row r="1211" spans="3:3" x14ac:dyDescent="0.25">
      <c r="C1211" s="59"/>
    </row>
    <row r="1212" spans="3:3" x14ac:dyDescent="0.25">
      <c r="C1212" s="59"/>
    </row>
    <row r="1213" spans="3:3" x14ac:dyDescent="0.25">
      <c r="C1213" s="59"/>
    </row>
    <row r="1214" spans="3:3" x14ac:dyDescent="0.25">
      <c r="C1214" s="59"/>
    </row>
    <row r="1215" spans="3:3" x14ac:dyDescent="0.25">
      <c r="C1215" s="59"/>
    </row>
    <row r="1216" spans="3:3" x14ac:dyDescent="0.25">
      <c r="C1216" s="59"/>
    </row>
    <row r="1217" spans="3:3" x14ac:dyDescent="0.25">
      <c r="C1217" s="59"/>
    </row>
    <row r="1218" spans="3:3" x14ac:dyDescent="0.25">
      <c r="C1218" s="59"/>
    </row>
    <row r="1219" spans="3:3" x14ac:dyDescent="0.25">
      <c r="C1219" s="59"/>
    </row>
    <row r="1220" spans="3:3" x14ac:dyDescent="0.25">
      <c r="C1220" s="59"/>
    </row>
    <row r="1221" spans="3:3" x14ac:dyDescent="0.25">
      <c r="C1221" s="59"/>
    </row>
    <row r="1222" spans="3:3" x14ac:dyDescent="0.25">
      <c r="C1222" s="59"/>
    </row>
    <row r="1223" spans="3:3" x14ac:dyDescent="0.25">
      <c r="C1223" s="59"/>
    </row>
    <row r="1224" spans="3:3" x14ac:dyDescent="0.25">
      <c r="C1224" s="59"/>
    </row>
    <row r="1225" spans="3:3" x14ac:dyDescent="0.25">
      <c r="C1225" s="59"/>
    </row>
    <row r="1226" spans="3:3" x14ac:dyDescent="0.25">
      <c r="C1226" s="59"/>
    </row>
    <row r="1227" spans="3:3" x14ac:dyDescent="0.25">
      <c r="C1227" s="59"/>
    </row>
    <row r="1228" spans="3:3" x14ac:dyDescent="0.25">
      <c r="C1228" s="59"/>
    </row>
    <row r="1229" spans="3:3" x14ac:dyDescent="0.25">
      <c r="C1229" s="59"/>
    </row>
    <row r="1230" spans="3:3" x14ac:dyDescent="0.25">
      <c r="C1230" s="59"/>
    </row>
    <row r="1231" spans="3:3" x14ac:dyDescent="0.25">
      <c r="C1231" s="59"/>
    </row>
    <row r="1232" spans="3:3" x14ac:dyDescent="0.25">
      <c r="C1232" s="59"/>
    </row>
    <row r="1233" spans="3:3" x14ac:dyDescent="0.25">
      <c r="C1233" s="59"/>
    </row>
    <row r="1234" spans="3:3" x14ac:dyDescent="0.25">
      <c r="C1234" s="59"/>
    </row>
    <row r="1235" spans="3:3" x14ac:dyDescent="0.25">
      <c r="C1235" s="59"/>
    </row>
    <row r="1236" spans="3:3" x14ac:dyDescent="0.25">
      <c r="C1236" s="59"/>
    </row>
    <row r="1237" spans="3:3" x14ac:dyDescent="0.25">
      <c r="C1237" s="59"/>
    </row>
    <row r="1238" spans="3:3" x14ac:dyDescent="0.25">
      <c r="C1238" s="59"/>
    </row>
    <row r="1239" spans="3:3" x14ac:dyDescent="0.25">
      <c r="C1239" s="59"/>
    </row>
    <row r="1240" spans="3:3" x14ac:dyDescent="0.25">
      <c r="C1240" s="59"/>
    </row>
    <row r="1241" spans="3:3" x14ac:dyDescent="0.25">
      <c r="C1241" s="59"/>
    </row>
    <row r="1242" spans="3:3" x14ac:dyDescent="0.25">
      <c r="C1242" s="59"/>
    </row>
    <row r="1243" spans="3:3" x14ac:dyDescent="0.25">
      <c r="C1243" s="59"/>
    </row>
    <row r="1244" spans="3:3" x14ac:dyDescent="0.25">
      <c r="C1244" s="59"/>
    </row>
    <row r="1245" spans="3:3" x14ac:dyDescent="0.25">
      <c r="C1245" s="59"/>
    </row>
    <row r="1246" spans="3:3" x14ac:dyDescent="0.25">
      <c r="C1246" s="59"/>
    </row>
    <row r="1247" spans="3:3" x14ac:dyDescent="0.25">
      <c r="C1247" s="59"/>
    </row>
    <row r="1248" spans="3:3" x14ac:dyDescent="0.25">
      <c r="C1248" s="59"/>
    </row>
    <row r="1249" spans="3:3" x14ac:dyDescent="0.25">
      <c r="C1249" s="59"/>
    </row>
    <row r="1250" spans="3:3" x14ac:dyDescent="0.25">
      <c r="C1250" s="59"/>
    </row>
    <row r="1251" spans="3:3" x14ac:dyDescent="0.25">
      <c r="C1251" s="59"/>
    </row>
    <row r="1252" spans="3:3" x14ac:dyDescent="0.25">
      <c r="C1252" s="59"/>
    </row>
    <row r="1253" spans="3:3" x14ac:dyDescent="0.25">
      <c r="C1253" s="59"/>
    </row>
    <row r="1254" spans="3:3" x14ac:dyDescent="0.25">
      <c r="C1254" s="59"/>
    </row>
    <row r="1255" spans="3:3" x14ac:dyDescent="0.25">
      <c r="C1255" s="59"/>
    </row>
    <row r="1256" spans="3:3" x14ac:dyDescent="0.25">
      <c r="C1256" s="59"/>
    </row>
    <row r="1257" spans="3:3" x14ac:dyDescent="0.25">
      <c r="C1257" s="59"/>
    </row>
    <row r="1258" spans="3:3" x14ac:dyDescent="0.25">
      <c r="C1258" s="59"/>
    </row>
    <row r="1259" spans="3:3" x14ac:dyDescent="0.25">
      <c r="C1259" s="59"/>
    </row>
    <row r="1260" spans="3:3" x14ac:dyDescent="0.25">
      <c r="C1260" s="59"/>
    </row>
    <row r="1261" spans="3:3" x14ac:dyDescent="0.25">
      <c r="C1261" s="59"/>
    </row>
    <row r="1262" spans="3:3" x14ac:dyDescent="0.25">
      <c r="C1262" s="59"/>
    </row>
    <row r="1263" spans="3:3" x14ac:dyDescent="0.25">
      <c r="C1263" s="59"/>
    </row>
    <row r="1264" spans="3:3" x14ac:dyDescent="0.25">
      <c r="C1264" s="59"/>
    </row>
    <row r="1265" spans="3:3" x14ac:dyDescent="0.25">
      <c r="C1265" s="59"/>
    </row>
    <row r="1266" spans="3:3" x14ac:dyDescent="0.25">
      <c r="C1266" s="59"/>
    </row>
    <row r="1267" spans="3:3" x14ac:dyDescent="0.25">
      <c r="C1267" s="59"/>
    </row>
    <row r="1268" spans="3:3" x14ac:dyDescent="0.25">
      <c r="C1268" s="59"/>
    </row>
    <row r="1269" spans="3:3" x14ac:dyDescent="0.25">
      <c r="C1269" s="59"/>
    </row>
    <row r="1270" spans="3:3" x14ac:dyDescent="0.25">
      <c r="C1270" s="59"/>
    </row>
    <row r="1271" spans="3:3" x14ac:dyDescent="0.25">
      <c r="C1271" s="59"/>
    </row>
    <row r="1272" spans="3:3" x14ac:dyDescent="0.25">
      <c r="C1272" s="59"/>
    </row>
    <row r="1273" spans="3:3" x14ac:dyDescent="0.25">
      <c r="C1273" s="59"/>
    </row>
    <row r="1274" spans="3:3" x14ac:dyDescent="0.25">
      <c r="C1274" s="59"/>
    </row>
    <row r="1275" spans="3:3" x14ac:dyDescent="0.25">
      <c r="C1275" s="59"/>
    </row>
    <row r="1276" spans="3:3" x14ac:dyDescent="0.25">
      <c r="C1276" s="59"/>
    </row>
    <row r="1277" spans="3:3" x14ac:dyDescent="0.25">
      <c r="C1277" s="59"/>
    </row>
    <row r="1278" spans="3:3" x14ac:dyDescent="0.25">
      <c r="C1278" s="59"/>
    </row>
    <row r="1279" spans="3:3" x14ac:dyDescent="0.25">
      <c r="C1279" s="59"/>
    </row>
    <row r="1280" spans="3:3" x14ac:dyDescent="0.25">
      <c r="C1280" s="59"/>
    </row>
    <row r="1281" spans="3:3" x14ac:dyDescent="0.25">
      <c r="C1281" s="59"/>
    </row>
    <row r="1282" spans="3:3" x14ac:dyDescent="0.25">
      <c r="C1282" s="59"/>
    </row>
    <row r="1283" spans="3:3" x14ac:dyDescent="0.25">
      <c r="C1283" s="59"/>
    </row>
    <row r="1284" spans="3:3" x14ac:dyDescent="0.25">
      <c r="C1284" s="59"/>
    </row>
    <row r="1285" spans="3:3" x14ac:dyDescent="0.25">
      <c r="C1285" s="59"/>
    </row>
    <row r="1286" spans="3:3" x14ac:dyDescent="0.25">
      <c r="C1286" s="59"/>
    </row>
    <row r="1287" spans="3:3" x14ac:dyDescent="0.25">
      <c r="C1287" s="59"/>
    </row>
    <row r="1288" spans="3:3" x14ac:dyDescent="0.25">
      <c r="C1288" s="59"/>
    </row>
    <row r="1289" spans="3:3" x14ac:dyDescent="0.25">
      <c r="C1289" s="59"/>
    </row>
    <row r="1290" spans="3:3" x14ac:dyDescent="0.25">
      <c r="C1290" s="59"/>
    </row>
    <row r="1291" spans="3:3" x14ac:dyDescent="0.25">
      <c r="C1291" s="59"/>
    </row>
    <row r="1292" spans="3:3" x14ac:dyDescent="0.25">
      <c r="C1292" s="59"/>
    </row>
    <row r="1293" spans="3:3" x14ac:dyDescent="0.25">
      <c r="C1293" s="59"/>
    </row>
    <row r="1294" spans="3:3" x14ac:dyDescent="0.25">
      <c r="C1294" s="59"/>
    </row>
    <row r="1295" spans="3:3" x14ac:dyDescent="0.25">
      <c r="C1295" s="59"/>
    </row>
    <row r="1296" spans="3:3" x14ac:dyDescent="0.25">
      <c r="C1296" s="59"/>
    </row>
    <row r="1297" spans="3:3" x14ac:dyDescent="0.25">
      <c r="C1297" s="59"/>
    </row>
    <row r="1298" spans="3:3" x14ac:dyDescent="0.25">
      <c r="C1298" s="59"/>
    </row>
    <row r="1299" spans="3:3" x14ac:dyDescent="0.25">
      <c r="C1299" s="59"/>
    </row>
    <row r="1300" spans="3:3" x14ac:dyDescent="0.25">
      <c r="C1300" s="59"/>
    </row>
    <row r="1301" spans="3:3" x14ac:dyDescent="0.25">
      <c r="C1301" s="59"/>
    </row>
    <row r="1302" spans="3:3" x14ac:dyDescent="0.25">
      <c r="C1302" s="59"/>
    </row>
    <row r="1303" spans="3:3" x14ac:dyDescent="0.25">
      <c r="C1303" s="59"/>
    </row>
    <row r="1304" spans="3:3" x14ac:dyDescent="0.25">
      <c r="C1304" s="59"/>
    </row>
    <row r="1305" spans="3:3" x14ac:dyDescent="0.25">
      <c r="C1305" s="59"/>
    </row>
    <row r="1306" spans="3:3" x14ac:dyDescent="0.25">
      <c r="C1306" s="59"/>
    </row>
    <row r="1307" spans="3:3" x14ac:dyDescent="0.25">
      <c r="C1307" s="59"/>
    </row>
    <row r="1308" spans="3:3" x14ac:dyDescent="0.25">
      <c r="C1308" s="59"/>
    </row>
    <row r="1309" spans="3:3" x14ac:dyDescent="0.25">
      <c r="C1309" s="59"/>
    </row>
    <row r="1310" spans="3:3" x14ac:dyDescent="0.25">
      <c r="C1310" s="59"/>
    </row>
    <row r="1311" spans="3:3" x14ac:dyDescent="0.25">
      <c r="C1311" s="59"/>
    </row>
    <row r="1312" spans="3:3" x14ac:dyDescent="0.25">
      <c r="C1312" s="59"/>
    </row>
    <row r="1313" spans="3:3" x14ac:dyDescent="0.25">
      <c r="C1313" s="59"/>
    </row>
    <row r="1314" spans="3:3" x14ac:dyDescent="0.25">
      <c r="C1314" s="59"/>
    </row>
    <row r="1315" spans="3:3" x14ac:dyDescent="0.25">
      <c r="C1315" s="59"/>
    </row>
    <row r="1316" spans="3:3" x14ac:dyDescent="0.25">
      <c r="C1316" s="59"/>
    </row>
    <row r="1317" spans="3:3" x14ac:dyDescent="0.25">
      <c r="C1317" s="59"/>
    </row>
    <row r="1318" spans="3:3" x14ac:dyDescent="0.25">
      <c r="C1318" s="59"/>
    </row>
    <row r="1319" spans="3:3" x14ac:dyDescent="0.25">
      <c r="C1319" s="59"/>
    </row>
    <row r="1320" spans="3:3" x14ac:dyDescent="0.25">
      <c r="C1320" s="59"/>
    </row>
    <row r="1321" spans="3:3" x14ac:dyDescent="0.25">
      <c r="C1321" s="59"/>
    </row>
    <row r="1322" spans="3:3" x14ac:dyDescent="0.25">
      <c r="C1322" s="59"/>
    </row>
    <row r="1323" spans="3:3" x14ac:dyDescent="0.25">
      <c r="C1323" s="59"/>
    </row>
    <row r="1324" spans="3:3" x14ac:dyDescent="0.25">
      <c r="C1324" s="59"/>
    </row>
    <row r="1325" spans="3:3" x14ac:dyDescent="0.25">
      <c r="C1325" s="59"/>
    </row>
    <row r="1326" spans="3:3" x14ac:dyDescent="0.25">
      <c r="C1326" s="59"/>
    </row>
    <row r="1327" spans="3:3" x14ac:dyDescent="0.25">
      <c r="C1327" s="59"/>
    </row>
    <row r="1328" spans="3:3" x14ac:dyDescent="0.25">
      <c r="C1328" s="59"/>
    </row>
    <row r="1329" spans="3:3" x14ac:dyDescent="0.25">
      <c r="C1329" s="59"/>
    </row>
    <row r="1330" spans="3:3" x14ac:dyDescent="0.25">
      <c r="C1330" s="59"/>
    </row>
    <row r="1331" spans="3:3" x14ac:dyDescent="0.25">
      <c r="C1331" s="59"/>
    </row>
    <row r="1332" spans="3:3" x14ac:dyDescent="0.25">
      <c r="C1332" s="59"/>
    </row>
    <row r="1333" spans="3:3" x14ac:dyDescent="0.25">
      <c r="C1333" s="59"/>
    </row>
    <row r="1334" spans="3:3" x14ac:dyDescent="0.25">
      <c r="C1334" s="59"/>
    </row>
    <row r="1335" spans="3:3" x14ac:dyDescent="0.25">
      <c r="C1335" s="59"/>
    </row>
    <row r="1336" spans="3:3" x14ac:dyDescent="0.25">
      <c r="C1336" s="59"/>
    </row>
    <row r="1337" spans="3:3" x14ac:dyDescent="0.25">
      <c r="C1337" s="59"/>
    </row>
    <row r="1338" spans="3:3" x14ac:dyDescent="0.25">
      <c r="C1338" s="59"/>
    </row>
    <row r="1339" spans="3:3" x14ac:dyDescent="0.25">
      <c r="C1339" s="59"/>
    </row>
    <row r="1340" spans="3:3" x14ac:dyDescent="0.25">
      <c r="C1340" s="59"/>
    </row>
    <row r="1341" spans="3:3" x14ac:dyDescent="0.25">
      <c r="C1341" s="59"/>
    </row>
    <row r="1342" spans="3:3" x14ac:dyDescent="0.25">
      <c r="C1342" s="59"/>
    </row>
    <row r="1343" spans="3:3" x14ac:dyDescent="0.25">
      <c r="C1343" s="59"/>
    </row>
    <row r="1344" spans="3:3" x14ac:dyDescent="0.25">
      <c r="C1344" s="59"/>
    </row>
    <row r="1345" spans="3:3" x14ac:dyDescent="0.25">
      <c r="C1345" s="59"/>
    </row>
    <row r="1346" spans="3:3" x14ac:dyDescent="0.25">
      <c r="C1346" s="59"/>
    </row>
    <row r="1347" spans="3:3" x14ac:dyDescent="0.25">
      <c r="C1347" s="59"/>
    </row>
    <row r="1348" spans="3:3" x14ac:dyDescent="0.25">
      <c r="C1348" s="59"/>
    </row>
    <row r="1349" spans="3:3" x14ac:dyDescent="0.25">
      <c r="C1349" s="59"/>
    </row>
    <row r="1350" spans="3:3" x14ac:dyDescent="0.25">
      <c r="C1350" s="59"/>
    </row>
    <row r="1351" spans="3:3" x14ac:dyDescent="0.25">
      <c r="C1351" s="59"/>
    </row>
    <row r="1352" spans="3:3" x14ac:dyDescent="0.25">
      <c r="C1352" s="59"/>
    </row>
    <row r="1353" spans="3:3" x14ac:dyDescent="0.25">
      <c r="C1353" s="59"/>
    </row>
    <row r="1354" spans="3:3" x14ac:dyDescent="0.25">
      <c r="C1354" s="59"/>
    </row>
    <row r="1355" spans="3:3" x14ac:dyDescent="0.25">
      <c r="C1355" s="59"/>
    </row>
    <row r="1356" spans="3:3" x14ac:dyDescent="0.25">
      <c r="C1356" s="59"/>
    </row>
    <row r="1357" spans="3:3" x14ac:dyDescent="0.25">
      <c r="C1357" s="59"/>
    </row>
    <row r="1358" spans="3:3" x14ac:dyDescent="0.25">
      <c r="C1358" s="59"/>
    </row>
    <row r="1359" spans="3:3" x14ac:dyDescent="0.25">
      <c r="C1359" s="59"/>
    </row>
    <row r="1360" spans="3:3" x14ac:dyDescent="0.25">
      <c r="C1360" s="59"/>
    </row>
    <row r="1361" spans="3:3" x14ac:dyDescent="0.25">
      <c r="C1361" s="59"/>
    </row>
    <row r="1362" spans="3:3" x14ac:dyDescent="0.25">
      <c r="C1362" s="59"/>
    </row>
    <row r="1363" spans="3:3" x14ac:dyDescent="0.25">
      <c r="C1363" s="59"/>
    </row>
    <row r="1364" spans="3:3" x14ac:dyDescent="0.25">
      <c r="C1364" s="59"/>
    </row>
    <row r="1365" spans="3:3" x14ac:dyDescent="0.25">
      <c r="C1365" s="59"/>
    </row>
    <row r="1366" spans="3:3" x14ac:dyDescent="0.25">
      <c r="C1366" s="59"/>
    </row>
    <row r="1367" spans="3:3" x14ac:dyDescent="0.25">
      <c r="C1367" s="59"/>
    </row>
    <row r="1368" spans="3:3" x14ac:dyDescent="0.25">
      <c r="C1368" s="59"/>
    </row>
    <row r="1369" spans="3:3" x14ac:dyDescent="0.25">
      <c r="C1369" s="59"/>
    </row>
    <row r="1370" spans="3:3" x14ac:dyDescent="0.25">
      <c r="C1370" s="59"/>
    </row>
    <row r="1371" spans="3:3" x14ac:dyDescent="0.25">
      <c r="C1371" s="59"/>
    </row>
    <row r="1372" spans="3:3" x14ac:dyDescent="0.25">
      <c r="C1372" s="59"/>
    </row>
    <row r="1373" spans="3:3" x14ac:dyDescent="0.25">
      <c r="C1373" s="59"/>
    </row>
    <row r="1374" spans="3:3" x14ac:dyDescent="0.25">
      <c r="C1374" s="59"/>
    </row>
    <row r="1375" spans="3:3" x14ac:dyDescent="0.25">
      <c r="C1375" s="59"/>
    </row>
    <row r="1376" spans="3:3" x14ac:dyDescent="0.25">
      <c r="C1376" s="59"/>
    </row>
    <row r="1377" spans="3:3" x14ac:dyDescent="0.25">
      <c r="C1377" s="59"/>
    </row>
    <row r="1378" spans="3:3" x14ac:dyDescent="0.25">
      <c r="C1378" s="59"/>
    </row>
    <row r="1379" spans="3:3" x14ac:dyDescent="0.25">
      <c r="C1379" s="59"/>
    </row>
    <row r="1380" spans="3:3" x14ac:dyDescent="0.25">
      <c r="C1380" s="59"/>
    </row>
    <row r="1381" spans="3:3" x14ac:dyDescent="0.25">
      <c r="C1381" s="59"/>
    </row>
    <row r="1382" spans="3:3" x14ac:dyDescent="0.25">
      <c r="C1382" s="59"/>
    </row>
    <row r="1383" spans="3:3" x14ac:dyDescent="0.25">
      <c r="C1383" s="59"/>
    </row>
    <row r="1384" spans="3:3" x14ac:dyDescent="0.25">
      <c r="C1384" s="59"/>
    </row>
    <row r="1385" spans="3:3" x14ac:dyDescent="0.25">
      <c r="C1385" s="59"/>
    </row>
    <row r="1386" spans="3:3" x14ac:dyDescent="0.25">
      <c r="C1386" s="59"/>
    </row>
    <row r="1387" spans="3:3" x14ac:dyDescent="0.25">
      <c r="C1387" s="59"/>
    </row>
    <row r="1388" spans="3:3" x14ac:dyDescent="0.25">
      <c r="C1388" s="59"/>
    </row>
    <row r="1389" spans="3:3" x14ac:dyDescent="0.25">
      <c r="C1389" s="59"/>
    </row>
    <row r="1390" spans="3:3" x14ac:dyDescent="0.25">
      <c r="C1390" s="59"/>
    </row>
    <row r="1391" spans="3:3" x14ac:dyDescent="0.25">
      <c r="C1391" s="59"/>
    </row>
    <row r="1392" spans="3:3" x14ac:dyDescent="0.25">
      <c r="C1392" s="59"/>
    </row>
    <row r="1393" spans="3:3" x14ac:dyDescent="0.25">
      <c r="C1393" s="59"/>
    </row>
    <row r="1394" spans="3:3" x14ac:dyDescent="0.25">
      <c r="C1394" s="59"/>
    </row>
    <row r="1395" spans="3:3" x14ac:dyDescent="0.25">
      <c r="C1395" s="59"/>
    </row>
    <row r="1396" spans="3:3" x14ac:dyDescent="0.25">
      <c r="C1396" s="59"/>
    </row>
    <row r="1397" spans="3:3" x14ac:dyDescent="0.25">
      <c r="C1397" s="59"/>
    </row>
    <row r="1398" spans="3:3" x14ac:dyDescent="0.25">
      <c r="C1398" s="59"/>
    </row>
    <row r="1399" spans="3:3" x14ac:dyDescent="0.25">
      <c r="C1399" s="59"/>
    </row>
    <row r="1400" spans="3:3" x14ac:dyDescent="0.25">
      <c r="C1400" s="59"/>
    </row>
    <row r="1401" spans="3:3" x14ac:dyDescent="0.25">
      <c r="C1401" s="59"/>
    </row>
    <row r="1402" spans="3:3" x14ac:dyDescent="0.25">
      <c r="C1402" s="59"/>
    </row>
    <row r="1403" spans="3:3" x14ac:dyDescent="0.25">
      <c r="C1403" s="59"/>
    </row>
    <row r="1404" spans="3:3" x14ac:dyDescent="0.25">
      <c r="C1404" s="59"/>
    </row>
    <row r="1405" spans="3:3" x14ac:dyDescent="0.25">
      <c r="C1405" s="59"/>
    </row>
    <row r="1406" spans="3:3" x14ac:dyDescent="0.25">
      <c r="C1406" s="59"/>
    </row>
    <row r="1407" spans="3:3" x14ac:dyDescent="0.25">
      <c r="C1407" s="59"/>
    </row>
    <row r="1408" spans="3:3" x14ac:dyDescent="0.25">
      <c r="C1408" s="59"/>
    </row>
    <row r="1409" spans="3:3" x14ac:dyDescent="0.25">
      <c r="C1409" s="59"/>
    </row>
    <row r="1410" spans="3:3" x14ac:dyDescent="0.25">
      <c r="C1410" s="59"/>
    </row>
    <row r="1411" spans="3:3" x14ac:dyDescent="0.25">
      <c r="C1411" s="59"/>
    </row>
    <row r="1412" spans="3:3" x14ac:dyDescent="0.25">
      <c r="C1412" s="59"/>
    </row>
    <row r="1413" spans="3:3" x14ac:dyDescent="0.25">
      <c r="C1413" s="59"/>
    </row>
    <row r="1414" spans="3:3" x14ac:dyDescent="0.25">
      <c r="C1414" s="59"/>
    </row>
    <row r="1415" spans="3:3" x14ac:dyDescent="0.25">
      <c r="C1415" s="59"/>
    </row>
    <row r="1416" spans="3:3" x14ac:dyDescent="0.25">
      <c r="C1416" s="59"/>
    </row>
    <row r="1417" spans="3:3" x14ac:dyDescent="0.25">
      <c r="C1417" s="59"/>
    </row>
    <row r="1418" spans="3:3" x14ac:dyDescent="0.25">
      <c r="C1418" s="59"/>
    </row>
    <row r="1419" spans="3:3" x14ac:dyDescent="0.25">
      <c r="C1419" s="59"/>
    </row>
    <row r="1420" spans="3:3" x14ac:dyDescent="0.25">
      <c r="C1420" s="59"/>
    </row>
    <row r="1421" spans="3:3" x14ac:dyDescent="0.25">
      <c r="C1421" s="59"/>
    </row>
    <row r="1422" spans="3:3" x14ac:dyDescent="0.25">
      <c r="C1422" s="59"/>
    </row>
    <row r="1423" spans="3:3" x14ac:dyDescent="0.25">
      <c r="C1423" s="59"/>
    </row>
    <row r="1424" spans="3:3" x14ac:dyDescent="0.25">
      <c r="C1424" s="59"/>
    </row>
    <row r="1425" spans="3:3" x14ac:dyDescent="0.25">
      <c r="C1425" s="59"/>
    </row>
    <row r="1426" spans="3:3" x14ac:dyDescent="0.25">
      <c r="C1426" s="59"/>
    </row>
    <row r="1427" spans="3:3" x14ac:dyDescent="0.25">
      <c r="C1427" s="59"/>
    </row>
    <row r="1428" spans="3:3" x14ac:dyDescent="0.25">
      <c r="C1428" s="59"/>
    </row>
    <row r="1429" spans="3:3" x14ac:dyDescent="0.25">
      <c r="C1429" s="59"/>
    </row>
    <row r="1430" spans="3:3" x14ac:dyDescent="0.25">
      <c r="C1430" s="59"/>
    </row>
    <row r="1431" spans="3:3" x14ac:dyDescent="0.25">
      <c r="C1431" s="59"/>
    </row>
    <row r="1432" spans="3:3" x14ac:dyDescent="0.25">
      <c r="C1432" s="59"/>
    </row>
    <row r="1433" spans="3:3" x14ac:dyDescent="0.25">
      <c r="C1433" s="59"/>
    </row>
    <row r="1434" spans="3:3" x14ac:dyDescent="0.25">
      <c r="C1434" s="59"/>
    </row>
    <row r="1435" spans="3:3" x14ac:dyDescent="0.25">
      <c r="C1435" s="59"/>
    </row>
    <row r="1436" spans="3:3" x14ac:dyDescent="0.25">
      <c r="C1436" s="59"/>
    </row>
    <row r="1437" spans="3:3" x14ac:dyDescent="0.25">
      <c r="C1437" s="59"/>
    </row>
    <row r="1438" spans="3:3" x14ac:dyDescent="0.25">
      <c r="C1438" s="59"/>
    </row>
    <row r="1439" spans="3:3" x14ac:dyDescent="0.25">
      <c r="C1439" s="59"/>
    </row>
    <row r="1440" spans="3:3" x14ac:dyDescent="0.25">
      <c r="C1440" s="59"/>
    </row>
    <row r="1441" spans="3:3" x14ac:dyDescent="0.25">
      <c r="C1441" s="59"/>
    </row>
    <row r="1442" spans="3:3" x14ac:dyDescent="0.25">
      <c r="C1442" s="59"/>
    </row>
    <row r="1443" spans="3:3" x14ac:dyDescent="0.25">
      <c r="C1443" s="59"/>
    </row>
    <row r="1444" spans="3:3" x14ac:dyDescent="0.25">
      <c r="C1444" s="59"/>
    </row>
    <row r="1445" spans="3:3" x14ac:dyDescent="0.25">
      <c r="C1445" s="59"/>
    </row>
    <row r="1446" spans="3:3" x14ac:dyDescent="0.25">
      <c r="C1446" s="59"/>
    </row>
    <row r="1447" spans="3:3" x14ac:dyDescent="0.25">
      <c r="C1447" s="59"/>
    </row>
    <row r="1448" spans="3:3" x14ac:dyDescent="0.25">
      <c r="C1448" s="59"/>
    </row>
    <row r="1449" spans="3:3" x14ac:dyDescent="0.25">
      <c r="C1449" s="59"/>
    </row>
    <row r="1450" spans="3:3" x14ac:dyDescent="0.25">
      <c r="C1450" s="59"/>
    </row>
    <row r="1451" spans="3:3" x14ac:dyDescent="0.25">
      <c r="C1451" s="59"/>
    </row>
    <row r="1452" spans="3:3" x14ac:dyDescent="0.25">
      <c r="C1452" s="59"/>
    </row>
    <row r="1453" spans="3:3" x14ac:dyDescent="0.25">
      <c r="C1453" s="59"/>
    </row>
    <row r="1454" spans="3:3" x14ac:dyDescent="0.25">
      <c r="C1454" s="59"/>
    </row>
    <row r="1455" spans="3:3" x14ac:dyDescent="0.25">
      <c r="C1455" s="59"/>
    </row>
    <row r="1456" spans="3:3" x14ac:dyDescent="0.25">
      <c r="C1456" s="59"/>
    </row>
    <row r="1457" spans="3:3" x14ac:dyDescent="0.25">
      <c r="C1457" s="59"/>
    </row>
    <row r="1458" spans="3:3" x14ac:dyDescent="0.25">
      <c r="C1458" s="59"/>
    </row>
    <row r="1459" spans="3:3" x14ac:dyDescent="0.25">
      <c r="C1459" s="59"/>
    </row>
    <row r="1460" spans="3:3" x14ac:dyDescent="0.25">
      <c r="C1460" s="59"/>
    </row>
    <row r="1461" spans="3:3" x14ac:dyDescent="0.25">
      <c r="C1461" s="59"/>
    </row>
    <row r="1462" spans="3:3" x14ac:dyDescent="0.25">
      <c r="C1462" s="59"/>
    </row>
    <row r="1463" spans="3:3" x14ac:dyDescent="0.25">
      <c r="C1463" s="59"/>
    </row>
    <row r="1464" spans="3:3" x14ac:dyDescent="0.25">
      <c r="C1464" s="59"/>
    </row>
    <row r="1465" spans="3:3" x14ac:dyDescent="0.25">
      <c r="C1465" s="59"/>
    </row>
    <row r="1466" spans="3:3" x14ac:dyDescent="0.25">
      <c r="C1466" s="59"/>
    </row>
    <row r="1467" spans="3:3" x14ac:dyDescent="0.25">
      <c r="C1467" s="59"/>
    </row>
    <row r="1468" spans="3:3" x14ac:dyDescent="0.25">
      <c r="C1468" s="59"/>
    </row>
    <row r="1469" spans="3:3" x14ac:dyDescent="0.25">
      <c r="C1469" s="59"/>
    </row>
    <row r="1470" spans="3:3" x14ac:dyDescent="0.25">
      <c r="C1470" s="59"/>
    </row>
    <row r="1471" spans="3:3" x14ac:dyDescent="0.25">
      <c r="C1471" s="59"/>
    </row>
    <row r="1472" spans="3:3" x14ac:dyDescent="0.25">
      <c r="C1472" s="59"/>
    </row>
    <row r="1473" spans="3:3" x14ac:dyDescent="0.25">
      <c r="C1473" s="59"/>
    </row>
    <row r="1474" spans="3:3" x14ac:dyDescent="0.25">
      <c r="C1474" s="59"/>
    </row>
    <row r="1475" spans="3:3" x14ac:dyDescent="0.25">
      <c r="C1475" s="59"/>
    </row>
    <row r="1476" spans="3:3" x14ac:dyDescent="0.25">
      <c r="C1476" s="59"/>
    </row>
    <row r="1477" spans="3:3" x14ac:dyDescent="0.25">
      <c r="C1477" s="59"/>
    </row>
    <row r="1478" spans="3:3" x14ac:dyDescent="0.25">
      <c r="C1478" s="59"/>
    </row>
    <row r="1479" spans="3:3" x14ac:dyDescent="0.25">
      <c r="C1479" s="59"/>
    </row>
    <row r="1480" spans="3:3" x14ac:dyDescent="0.25">
      <c r="C1480" s="59"/>
    </row>
    <row r="1481" spans="3:3" x14ac:dyDescent="0.25">
      <c r="C1481" s="59"/>
    </row>
    <row r="1482" spans="3:3" x14ac:dyDescent="0.25">
      <c r="C1482" s="59"/>
    </row>
    <row r="1483" spans="3:3" x14ac:dyDescent="0.25">
      <c r="C1483" s="59"/>
    </row>
    <row r="1484" spans="3:3" x14ac:dyDescent="0.25">
      <c r="C1484" s="59"/>
    </row>
    <row r="1485" spans="3:3" x14ac:dyDescent="0.25">
      <c r="C1485" s="59"/>
    </row>
    <row r="1486" spans="3:3" x14ac:dyDescent="0.25">
      <c r="C1486" s="59"/>
    </row>
    <row r="1487" spans="3:3" x14ac:dyDescent="0.25">
      <c r="C1487" s="59"/>
    </row>
    <row r="1488" spans="3:3" x14ac:dyDescent="0.25">
      <c r="C1488" s="59"/>
    </row>
    <row r="1489" spans="3:3" x14ac:dyDescent="0.25">
      <c r="C1489" s="59"/>
    </row>
    <row r="1490" spans="3:3" x14ac:dyDescent="0.25">
      <c r="C1490" s="59"/>
    </row>
    <row r="1491" spans="3:3" x14ac:dyDescent="0.25">
      <c r="C1491" s="59"/>
    </row>
    <row r="1492" spans="3:3" x14ac:dyDescent="0.25">
      <c r="C1492" s="59"/>
    </row>
    <row r="1493" spans="3:3" x14ac:dyDescent="0.25">
      <c r="C1493" s="59"/>
    </row>
    <row r="1494" spans="3:3" x14ac:dyDescent="0.25">
      <c r="C1494" s="59"/>
    </row>
    <row r="1495" spans="3:3" x14ac:dyDescent="0.25">
      <c r="C1495" s="59"/>
    </row>
    <row r="1496" spans="3:3" x14ac:dyDescent="0.25">
      <c r="C1496" s="59"/>
    </row>
    <row r="1497" spans="3:3" x14ac:dyDescent="0.25">
      <c r="C1497" s="59"/>
    </row>
    <row r="1498" spans="3:3" x14ac:dyDescent="0.25">
      <c r="C1498" s="59"/>
    </row>
    <row r="1499" spans="3:3" x14ac:dyDescent="0.25">
      <c r="C1499" s="59"/>
    </row>
    <row r="1500" spans="3:3" x14ac:dyDescent="0.25">
      <c r="C1500" s="59"/>
    </row>
    <row r="1501" spans="3:3" x14ac:dyDescent="0.25">
      <c r="C1501" s="59"/>
    </row>
    <row r="1502" spans="3:3" x14ac:dyDescent="0.25">
      <c r="C1502" s="59"/>
    </row>
    <row r="1503" spans="3:3" x14ac:dyDescent="0.25">
      <c r="C1503" s="59"/>
    </row>
    <row r="1504" spans="3:3" x14ac:dyDescent="0.25">
      <c r="C1504" s="59"/>
    </row>
    <row r="1505" spans="3:3" x14ac:dyDescent="0.25">
      <c r="C1505" s="59"/>
    </row>
    <row r="1506" spans="3:3" x14ac:dyDescent="0.25">
      <c r="C1506" s="59"/>
    </row>
    <row r="1507" spans="3:3" x14ac:dyDescent="0.25">
      <c r="C1507" s="59"/>
    </row>
    <row r="1508" spans="3:3" x14ac:dyDescent="0.25">
      <c r="C1508" s="59"/>
    </row>
    <row r="1509" spans="3:3" x14ac:dyDescent="0.25">
      <c r="C1509" s="59"/>
    </row>
    <row r="1510" spans="3:3" x14ac:dyDescent="0.25">
      <c r="C1510" s="59"/>
    </row>
    <row r="1511" spans="3:3" x14ac:dyDescent="0.25">
      <c r="C1511" s="59"/>
    </row>
    <row r="1512" spans="3:3" x14ac:dyDescent="0.25">
      <c r="C1512" s="59"/>
    </row>
    <row r="1513" spans="3:3" x14ac:dyDescent="0.25">
      <c r="C1513" s="59"/>
    </row>
    <row r="1514" spans="3:3" x14ac:dyDescent="0.25">
      <c r="C1514" s="59"/>
    </row>
    <row r="1515" spans="3:3" x14ac:dyDescent="0.25">
      <c r="C1515" s="59"/>
    </row>
    <row r="1516" spans="3:3" x14ac:dyDescent="0.25">
      <c r="C1516" s="59"/>
    </row>
    <row r="1517" spans="3:3" x14ac:dyDescent="0.25">
      <c r="C1517" s="59"/>
    </row>
    <row r="1518" spans="3:3" x14ac:dyDescent="0.25">
      <c r="C1518" s="59"/>
    </row>
    <row r="1519" spans="3:3" x14ac:dyDescent="0.25">
      <c r="C1519" s="59"/>
    </row>
    <row r="1520" spans="3:3" x14ac:dyDescent="0.25">
      <c r="C1520" s="59"/>
    </row>
    <row r="1521" spans="3:3" x14ac:dyDescent="0.25">
      <c r="C1521" s="59"/>
    </row>
    <row r="1522" spans="3:3" x14ac:dyDescent="0.25">
      <c r="C1522" s="59"/>
    </row>
    <row r="1523" spans="3:3" x14ac:dyDescent="0.25">
      <c r="C1523" s="59"/>
    </row>
    <row r="1524" spans="3:3" x14ac:dyDescent="0.25">
      <c r="C1524" s="59"/>
    </row>
    <row r="1525" spans="3:3" x14ac:dyDescent="0.25">
      <c r="C1525" s="59"/>
    </row>
    <row r="1526" spans="3:3" x14ac:dyDescent="0.25">
      <c r="C1526" s="59"/>
    </row>
    <row r="1527" spans="3:3" x14ac:dyDescent="0.25">
      <c r="C1527" s="59"/>
    </row>
    <row r="1528" spans="3:3" x14ac:dyDescent="0.25">
      <c r="C1528" s="59"/>
    </row>
    <row r="1529" spans="3:3" x14ac:dyDescent="0.25">
      <c r="C1529" s="59"/>
    </row>
    <row r="1530" spans="3:3" x14ac:dyDescent="0.25">
      <c r="C1530" s="59"/>
    </row>
    <row r="1531" spans="3:3" x14ac:dyDescent="0.25">
      <c r="C1531" s="59"/>
    </row>
    <row r="1532" spans="3:3" x14ac:dyDescent="0.25">
      <c r="C1532" s="59"/>
    </row>
    <row r="1533" spans="3:3" x14ac:dyDescent="0.25">
      <c r="C1533" s="59"/>
    </row>
    <row r="1534" spans="3:3" x14ac:dyDescent="0.25">
      <c r="C1534" s="59"/>
    </row>
    <row r="1535" spans="3:3" x14ac:dyDescent="0.25">
      <c r="C1535" s="59"/>
    </row>
    <row r="1536" spans="3:3" x14ac:dyDescent="0.25">
      <c r="C1536" s="59"/>
    </row>
    <row r="1537" spans="3:3" x14ac:dyDescent="0.25">
      <c r="C1537" s="59"/>
    </row>
    <row r="1538" spans="3:3" x14ac:dyDescent="0.25">
      <c r="C1538" s="59"/>
    </row>
    <row r="1539" spans="3:3" x14ac:dyDescent="0.25">
      <c r="C1539" s="59"/>
    </row>
    <row r="1540" spans="3:3" x14ac:dyDescent="0.25">
      <c r="C1540" s="59"/>
    </row>
    <row r="1541" spans="3:3" x14ac:dyDescent="0.25">
      <c r="C1541" s="59"/>
    </row>
    <row r="1542" spans="3:3" x14ac:dyDescent="0.25">
      <c r="C1542" s="59"/>
    </row>
    <row r="1543" spans="3:3" x14ac:dyDescent="0.25">
      <c r="C1543" s="59"/>
    </row>
    <row r="1544" spans="3:3" x14ac:dyDescent="0.25">
      <c r="C1544" s="59"/>
    </row>
    <row r="1545" spans="3:3" x14ac:dyDescent="0.25">
      <c r="C1545" s="59"/>
    </row>
    <row r="1546" spans="3:3" x14ac:dyDescent="0.25">
      <c r="C1546" s="59"/>
    </row>
    <row r="1547" spans="3:3" x14ac:dyDescent="0.25">
      <c r="C1547" s="59"/>
    </row>
    <row r="1548" spans="3:3" x14ac:dyDescent="0.25">
      <c r="C1548" s="59"/>
    </row>
    <row r="1549" spans="3:3" x14ac:dyDescent="0.25">
      <c r="C1549" s="59"/>
    </row>
    <row r="1550" spans="3:3" x14ac:dyDescent="0.25">
      <c r="C1550" s="59"/>
    </row>
    <row r="1551" spans="3:3" x14ac:dyDescent="0.25">
      <c r="C1551" s="59"/>
    </row>
    <row r="1552" spans="3:3" x14ac:dyDescent="0.25">
      <c r="C1552" s="59"/>
    </row>
    <row r="1553" spans="3:3" x14ac:dyDescent="0.25">
      <c r="C1553" s="59"/>
    </row>
    <row r="1554" spans="3:3" x14ac:dyDescent="0.25">
      <c r="C1554" s="59"/>
    </row>
    <row r="1555" spans="3:3" x14ac:dyDescent="0.25">
      <c r="C1555" s="59"/>
    </row>
    <row r="1556" spans="3:3" x14ac:dyDescent="0.25">
      <c r="C1556" s="59"/>
    </row>
    <row r="1557" spans="3:3" x14ac:dyDescent="0.25">
      <c r="C1557" s="59"/>
    </row>
    <row r="1558" spans="3:3" x14ac:dyDescent="0.25">
      <c r="C1558" s="59"/>
    </row>
    <row r="1559" spans="3:3" x14ac:dyDescent="0.25">
      <c r="C1559" s="59"/>
    </row>
    <row r="1560" spans="3:3" x14ac:dyDescent="0.25">
      <c r="C1560" s="59"/>
    </row>
    <row r="1561" spans="3:3" x14ac:dyDescent="0.25">
      <c r="C1561" s="59"/>
    </row>
    <row r="1562" spans="3:3" x14ac:dyDescent="0.25">
      <c r="C1562" s="59"/>
    </row>
    <row r="1563" spans="3:3" x14ac:dyDescent="0.25">
      <c r="C1563" s="59"/>
    </row>
    <row r="1564" spans="3:3" x14ac:dyDescent="0.25">
      <c r="C1564" s="59"/>
    </row>
    <row r="1565" spans="3:3" x14ac:dyDescent="0.25">
      <c r="C1565" s="59"/>
    </row>
    <row r="1566" spans="3:3" x14ac:dyDescent="0.25">
      <c r="C1566" s="59"/>
    </row>
    <row r="1567" spans="3:3" x14ac:dyDescent="0.25">
      <c r="C1567" s="59"/>
    </row>
    <row r="1568" spans="3:3" x14ac:dyDescent="0.25">
      <c r="C1568" s="59"/>
    </row>
    <row r="1569" spans="3:3" x14ac:dyDescent="0.25">
      <c r="C1569" s="59"/>
    </row>
    <row r="1570" spans="3:3" x14ac:dyDescent="0.25">
      <c r="C1570" s="59"/>
    </row>
    <row r="1571" spans="3:3" x14ac:dyDescent="0.25">
      <c r="C1571" s="59"/>
    </row>
    <row r="1572" spans="3:3" x14ac:dyDescent="0.25">
      <c r="C1572" s="59"/>
    </row>
    <row r="1573" spans="3:3" x14ac:dyDescent="0.25">
      <c r="C1573" s="59"/>
    </row>
    <row r="1574" spans="3:3" x14ac:dyDescent="0.25">
      <c r="C1574" s="59"/>
    </row>
    <row r="1575" spans="3:3" x14ac:dyDescent="0.25">
      <c r="C1575" s="59"/>
    </row>
    <row r="1576" spans="3:3" x14ac:dyDescent="0.25">
      <c r="C1576" s="59"/>
    </row>
    <row r="1577" spans="3:3" x14ac:dyDescent="0.25">
      <c r="C1577" s="59"/>
    </row>
    <row r="1578" spans="3:3" x14ac:dyDescent="0.25">
      <c r="C1578" s="59"/>
    </row>
    <row r="1579" spans="3:3" x14ac:dyDescent="0.25">
      <c r="C1579" s="59"/>
    </row>
    <row r="1580" spans="3:3" x14ac:dyDescent="0.25">
      <c r="C1580" s="59"/>
    </row>
    <row r="1581" spans="3:3" x14ac:dyDescent="0.25">
      <c r="C1581" s="59"/>
    </row>
    <row r="1582" spans="3:3" x14ac:dyDescent="0.25">
      <c r="C1582" s="59"/>
    </row>
    <row r="1583" spans="3:3" x14ac:dyDescent="0.25">
      <c r="C1583" s="59"/>
    </row>
    <row r="1584" spans="3:3" x14ac:dyDescent="0.25">
      <c r="C1584" s="59"/>
    </row>
    <row r="1585" spans="3:3" x14ac:dyDescent="0.25">
      <c r="C1585" s="59"/>
    </row>
    <row r="1586" spans="3:3" x14ac:dyDescent="0.25">
      <c r="C1586" s="59"/>
    </row>
    <row r="1587" spans="3:3" x14ac:dyDescent="0.25">
      <c r="C1587" s="59"/>
    </row>
    <row r="1588" spans="3:3" x14ac:dyDescent="0.25">
      <c r="C1588" s="59"/>
    </row>
    <row r="1589" spans="3:3" x14ac:dyDescent="0.25">
      <c r="C1589" s="59"/>
    </row>
    <row r="1590" spans="3:3" x14ac:dyDescent="0.25">
      <c r="C1590" s="59"/>
    </row>
    <row r="1591" spans="3:3" x14ac:dyDescent="0.25">
      <c r="C1591" s="59"/>
    </row>
    <row r="1592" spans="3:3" x14ac:dyDescent="0.25">
      <c r="C1592" s="59"/>
    </row>
    <row r="1593" spans="3:3" x14ac:dyDescent="0.25">
      <c r="C1593" s="59"/>
    </row>
    <row r="1594" spans="3:3" x14ac:dyDescent="0.25">
      <c r="C1594" s="59"/>
    </row>
    <row r="1595" spans="3:3" x14ac:dyDescent="0.25">
      <c r="C1595" s="59"/>
    </row>
    <row r="1596" spans="3:3" x14ac:dyDescent="0.25">
      <c r="C1596" s="59"/>
    </row>
    <row r="1597" spans="3:3" x14ac:dyDescent="0.25">
      <c r="C1597" s="59"/>
    </row>
    <row r="1598" spans="3:3" x14ac:dyDescent="0.25">
      <c r="C1598" s="59"/>
    </row>
    <row r="1599" spans="3:3" x14ac:dyDescent="0.25">
      <c r="C1599" s="59"/>
    </row>
    <row r="1600" spans="3:3" x14ac:dyDescent="0.25">
      <c r="C1600" s="59"/>
    </row>
    <row r="1601" spans="3:3" x14ac:dyDescent="0.25">
      <c r="C1601" s="59"/>
    </row>
    <row r="1602" spans="3:3" x14ac:dyDescent="0.25">
      <c r="C1602" s="59"/>
    </row>
    <row r="1603" spans="3:3" x14ac:dyDescent="0.25">
      <c r="C1603" s="59"/>
    </row>
    <row r="1604" spans="3:3" x14ac:dyDescent="0.25">
      <c r="C1604" s="59"/>
    </row>
    <row r="1605" spans="3:3" x14ac:dyDescent="0.25">
      <c r="C1605" s="59"/>
    </row>
    <row r="1606" spans="3:3" x14ac:dyDescent="0.25">
      <c r="C1606" s="59"/>
    </row>
    <row r="1607" spans="3:3" x14ac:dyDescent="0.25">
      <c r="C1607" s="59"/>
    </row>
    <row r="1608" spans="3:3" x14ac:dyDescent="0.25">
      <c r="C1608" s="59"/>
    </row>
    <row r="1609" spans="3:3" x14ac:dyDescent="0.25">
      <c r="C1609" s="59"/>
    </row>
    <row r="1610" spans="3:3" x14ac:dyDescent="0.25">
      <c r="C1610" s="59"/>
    </row>
    <row r="1611" spans="3:3" x14ac:dyDescent="0.25">
      <c r="C1611" s="59"/>
    </row>
    <row r="1612" spans="3:3" x14ac:dyDescent="0.25">
      <c r="C1612" s="59"/>
    </row>
    <row r="1613" spans="3:3" x14ac:dyDescent="0.25">
      <c r="C1613" s="59"/>
    </row>
    <row r="1614" spans="3:3" x14ac:dyDescent="0.25">
      <c r="C1614" s="59"/>
    </row>
    <row r="1615" spans="3:3" x14ac:dyDescent="0.25">
      <c r="C1615" s="59"/>
    </row>
    <row r="1616" spans="3:3" x14ac:dyDescent="0.25">
      <c r="C1616" s="59"/>
    </row>
    <row r="1617" spans="3:3" x14ac:dyDescent="0.25">
      <c r="C1617" s="59"/>
    </row>
    <row r="1618" spans="3:3" x14ac:dyDescent="0.25">
      <c r="C1618" s="59"/>
    </row>
    <row r="1619" spans="3:3" x14ac:dyDescent="0.25">
      <c r="C1619" s="59"/>
    </row>
    <row r="1620" spans="3:3" x14ac:dyDescent="0.25">
      <c r="C1620" s="59"/>
    </row>
    <row r="1621" spans="3:3" x14ac:dyDescent="0.25">
      <c r="C1621" s="59"/>
    </row>
    <row r="1622" spans="3:3" x14ac:dyDescent="0.25">
      <c r="C1622" s="59"/>
    </row>
    <row r="1623" spans="3:3" x14ac:dyDescent="0.25">
      <c r="C1623" s="59"/>
    </row>
    <row r="1624" spans="3:3" x14ac:dyDescent="0.25">
      <c r="C1624" s="59"/>
    </row>
    <row r="1625" spans="3:3" x14ac:dyDescent="0.25">
      <c r="C1625" s="59"/>
    </row>
    <row r="1626" spans="3:3" x14ac:dyDescent="0.25">
      <c r="C1626" s="59"/>
    </row>
    <row r="1627" spans="3:3" x14ac:dyDescent="0.25">
      <c r="C1627" s="59"/>
    </row>
    <row r="1628" spans="3:3" x14ac:dyDescent="0.25">
      <c r="C1628" s="59"/>
    </row>
    <row r="1629" spans="3:3" x14ac:dyDescent="0.25">
      <c r="C1629" s="59"/>
    </row>
    <row r="1630" spans="3:3" x14ac:dyDescent="0.25">
      <c r="C1630" s="59"/>
    </row>
    <row r="1631" spans="3:3" x14ac:dyDescent="0.25">
      <c r="C1631" s="59"/>
    </row>
    <row r="1632" spans="3:3" x14ac:dyDescent="0.25">
      <c r="C1632" s="59"/>
    </row>
    <row r="1633" spans="3:3" x14ac:dyDescent="0.25">
      <c r="C1633" s="59"/>
    </row>
    <row r="1634" spans="3:3" x14ac:dyDescent="0.25">
      <c r="C1634" s="59"/>
    </row>
    <row r="1635" spans="3:3" x14ac:dyDescent="0.25">
      <c r="C1635" s="59"/>
    </row>
    <row r="1636" spans="3:3" x14ac:dyDescent="0.25">
      <c r="C1636" s="59"/>
    </row>
    <row r="1637" spans="3:3" x14ac:dyDescent="0.25">
      <c r="C1637" s="59"/>
    </row>
    <row r="1638" spans="3:3" x14ac:dyDescent="0.25">
      <c r="C1638" s="59"/>
    </row>
    <row r="1639" spans="3:3" x14ac:dyDescent="0.25">
      <c r="C1639" s="59"/>
    </row>
    <row r="1640" spans="3:3" x14ac:dyDescent="0.25">
      <c r="C1640" s="59"/>
    </row>
    <row r="1641" spans="3:3" x14ac:dyDescent="0.25">
      <c r="C1641" s="59"/>
    </row>
    <row r="1642" spans="3:3" x14ac:dyDescent="0.25">
      <c r="C1642" s="59"/>
    </row>
    <row r="1643" spans="3:3" x14ac:dyDescent="0.25">
      <c r="C1643" s="59"/>
    </row>
    <row r="1644" spans="3:3" x14ac:dyDescent="0.25">
      <c r="C1644" s="59"/>
    </row>
    <row r="1645" spans="3:3" x14ac:dyDescent="0.25">
      <c r="C1645" s="59"/>
    </row>
    <row r="1646" spans="3:3" x14ac:dyDescent="0.25">
      <c r="C1646" s="59"/>
    </row>
    <row r="1647" spans="3:3" x14ac:dyDescent="0.25">
      <c r="C1647" s="59"/>
    </row>
    <row r="1648" spans="3:3" x14ac:dyDescent="0.25">
      <c r="C1648" s="59"/>
    </row>
    <row r="1649" spans="3:3" x14ac:dyDescent="0.25">
      <c r="C1649" s="59"/>
    </row>
    <row r="1650" spans="3:3" x14ac:dyDescent="0.25">
      <c r="C1650" s="59"/>
    </row>
    <row r="1651" spans="3:3" x14ac:dyDescent="0.25">
      <c r="C1651" s="59"/>
    </row>
    <row r="1652" spans="3:3" x14ac:dyDescent="0.25">
      <c r="C1652" s="59"/>
    </row>
    <row r="1653" spans="3:3" x14ac:dyDescent="0.25">
      <c r="C1653" s="59"/>
    </row>
    <row r="1654" spans="3:3" x14ac:dyDescent="0.25">
      <c r="C1654" s="59"/>
    </row>
    <row r="1655" spans="3:3" x14ac:dyDescent="0.25">
      <c r="C1655" s="59"/>
    </row>
    <row r="1656" spans="3:3" x14ac:dyDescent="0.25">
      <c r="C1656" s="59"/>
    </row>
    <row r="1657" spans="3:3" x14ac:dyDescent="0.25">
      <c r="C1657" s="59"/>
    </row>
    <row r="1658" spans="3:3" x14ac:dyDescent="0.25">
      <c r="C1658" s="59"/>
    </row>
    <row r="1659" spans="3:3" x14ac:dyDescent="0.25">
      <c r="C1659" s="59"/>
    </row>
    <row r="1660" spans="3:3" x14ac:dyDescent="0.25">
      <c r="C1660" s="59"/>
    </row>
    <row r="1661" spans="3:3" x14ac:dyDescent="0.25">
      <c r="C1661" s="59"/>
    </row>
    <row r="1662" spans="3:3" x14ac:dyDescent="0.25">
      <c r="C1662" s="59"/>
    </row>
    <row r="1663" spans="3:3" x14ac:dyDescent="0.25">
      <c r="C1663" s="59"/>
    </row>
    <row r="1664" spans="3:3" x14ac:dyDescent="0.25">
      <c r="C1664" s="59"/>
    </row>
    <row r="1665" spans="3:3" x14ac:dyDescent="0.25">
      <c r="C1665" s="59"/>
    </row>
    <row r="1666" spans="3:3" x14ac:dyDescent="0.25">
      <c r="C1666" s="59"/>
    </row>
    <row r="1667" spans="3:3" x14ac:dyDescent="0.25">
      <c r="C1667" s="59"/>
    </row>
    <row r="1668" spans="3:3" x14ac:dyDescent="0.25">
      <c r="C1668" s="59"/>
    </row>
    <row r="1669" spans="3:3" x14ac:dyDescent="0.25">
      <c r="C1669" s="59"/>
    </row>
    <row r="1670" spans="3:3" x14ac:dyDescent="0.25">
      <c r="C1670" s="59"/>
    </row>
    <row r="1671" spans="3:3" x14ac:dyDescent="0.25">
      <c r="C1671" s="59"/>
    </row>
    <row r="1672" spans="3:3" x14ac:dyDescent="0.25">
      <c r="C1672" s="59"/>
    </row>
    <row r="1673" spans="3:3" x14ac:dyDescent="0.25">
      <c r="C1673" s="59"/>
    </row>
    <row r="1674" spans="3:3" x14ac:dyDescent="0.25">
      <c r="C1674" s="59"/>
    </row>
    <row r="1675" spans="3:3" x14ac:dyDescent="0.25">
      <c r="C1675" s="59"/>
    </row>
    <row r="1676" spans="3:3" x14ac:dyDescent="0.25">
      <c r="C1676" s="59"/>
    </row>
    <row r="1677" spans="3:3" x14ac:dyDescent="0.25">
      <c r="C1677" s="59"/>
    </row>
    <row r="1678" spans="3:3" x14ac:dyDescent="0.25">
      <c r="C1678" s="59"/>
    </row>
    <row r="1679" spans="3:3" x14ac:dyDescent="0.25">
      <c r="C1679" s="59"/>
    </row>
    <row r="1680" spans="3:3" x14ac:dyDescent="0.25">
      <c r="C1680" s="59"/>
    </row>
    <row r="1681" spans="3:3" x14ac:dyDescent="0.25">
      <c r="C1681" s="59"/>
    </row>
    <row r="1682" spans="3:3" x14ac:dyDescent="0.25">
      <c r="C1682" s="59"/>
    </row>
    <row r="1683" spans="3:3" x14ac:dyDescent="0.25">
      <c r="C1683" s="59"/>
    </row>
    <row r="1684" spans="3:3" x14ac:dyDescent="0.25">
      <c r="C1684" s="59"/>
    </row>
    <row r="1685" spans="3:3" x14ac:dyDescent="0.25">
      <c r="C1685" s="59"/>
    </row>
    <row r="1686" spans="3:3" x14ac:dyDescent="0.25">
      <c r="C1686" s="59"/>
    </row>
    <row r="1687" spans="3:3" x14ac:dyDescent="0.25">
      <c r="C1687" s="59"/>
    </row>
    <row r="1688" spans="3:3" x14ac:dyDescent="0.25">
      <c r="C1688" s="59"/>
    </row>
    <row r="1689" spans="3:3" x14ac:dyDescent="0.25">
      <c r="C1689" s="59"/>
    </row>
    <row r="1690" spans="3:3" x14ac:dyDescent="0.25">
      <c r="C1690" s="59"/>
    </row>
    <row r="1691" spans="3:3" x14ac:dyDescent="0.25">
      <c r="C1691" s="59"/>
    </row>
    <row r="1692" spans="3:3" x14ac:dyDescent="0.25">
      <c r="C1692" s="59"/>
    </row>
    <row r="1693" spans="3:3" x14ac:dyDescent="0.25">
      <c r="C1693" s="59"/>
    </row>
    <row r="1694" spans="3:3" x14ac:dyDescent="0.25">
      <c r="C1694" s="59"/>
    </row>
    <row r="1695" spans="3:3" x14ac:dyDescent="0.25">
      <c r="C1695" s="59"/>
    </row>
    <row r="1696" spans="3:3" x14ac:dyDescent="0.25">
      <c r="C1696" s="59"/>
    </row>
    <row r="1697" spans="3:3" x14ac:dyDescent="0.25">
      <c r="C1697" s="59"/>
    </row>
    <row r="1698" spans="3:3" x14ac:dyDescent="0.25">
      <c r="C1698" s="59"/>
    </row>
    <row r="1699" spans="3:3" x14ac:dyDescent="0.25">
      <c r="C1699" s="59"/>
    </row>
    <row r="1700" spans="3:3" x14ac:dyDescent="0.25">
      <c r="C1700" s="59"/>
    </row>
    <row r="1701" spans="3:3" x14ac:dyDescent="0.25">
      <c r="C1701" s="59"/>
    </row>
    <row r="1702" spans="3:3" x14ac:dyDescent="0.25">
      <c r="C1702" s="59"/>
    </row>
    <row r="1703" spans="3:3" x14ac:dyDescent="0.25">
      <c r="C1703" s="59"/>
    </row>
    <row r="1704" spans="3:3" x14ac:dyDescent="0.25">
      <c r="C1704" s="59"/>
    </row>
    <row r="1705" spans="3:3" x14ac:dyDescent="0.25">
      <c r="C1705" s="59"/>
    </row>
    <row r="1706" spans="3:3" x14ac:dyDescent="0.25">
      <c r="C1706" s="59"/>
    </row>
    <row r="1707" spans="3:3" x14ac:dyDescent="0.25">
      <c r="C1707" s="59"/>
    </row>
    <row r="1708" spans="3:3" x14ac:dyDescent="0.25">
      <c r="C1708" s="59"/>
    </row>
    <row r="1709" spans="3:3" x14ac:dyDescent="0.25">
      <c r="C1709" s="59"/>
    </row>
    <row r="1710" spans="3:3" x14ac:dyDescent="0.25">
      <c r="C1710" s="59"/>
    </row>
    <row r="1711" spans="3:3" x14ac:dyDescent="0.25">
      <c r="C1711" s="59"/>
    </row>
    <row r="1712" spans="3:3" x14ac:dyDescent="0.25">
      <c r="C1712" s="59"/>
    </row>
    <row r="1713" spans="3:3" x14ac:dyDescent="0.25">
      <c r="C1713" s="59"/>
    </row>
    <row r="1714" spans="3:3" x14ac:dyDescent="0.25">
      <c r="C1714" s="59"/>
    </row>
    <row r="1715" spans="3:3" x14ac:dyDescent="0.25">
      <c r="C1715" s="59"/>
    </row>
    <row r="1716" spans="3:3" x14ac:dyDescent="0.25">
      <c r="C1716" s="59"/>
    </row>
    <row r="1717" spans="3:3" x14ac:dyDescent="0.25">
      <c r="C1717" s="59"/>
    </row>
    <row r="1718" spans="3:3" x14ac:dyDescent="0.25">
      <c r="C1718" s="59"/>
    </row>
    <row r="1719" spans="3:3" x14ac:dyDescent="0.25">
      <c r="C1719" s="59"/>
    </row>
    <row r="1720" spans="3:3" x14ac:dyDescent="0.25">
      <c r="C1720" s="59"/>
    </row>
    <row r="1721" spans="3:3" x14ac:dyDescent="0.25">
      <c r="C1721" s="59"/>
    </row>
    <row r="1722" spans="3:3" x14ac:dyDescent="0.25">
      <c r="C1722" s="59"/>
    </row>
    <row r="1723" spans="3:3" x14ac:dyDescent="0.25">
      <c r="C1723" s="59"/>
    </row>
    <row r="1724" spans="3:3" x14ac:dyDescent="0.25">
      <c r="C1724" s="59"/>
    </row>
    <row r="1725" spans="3:3" x14ac:dyDescent="0.25">
      <c r="C1725" s="59"/>
    </row>
    <row r="1726" spans="3:3" x14ac:dyDescent="0.25">
      <c r="C1726" s="59"/>
    </row>
    <row r="1727" spans="3:3" x14ac:dyDescent="0.25">
      <c r="C1727" s="59"/>
    </row>
    <row r="1728" spans="3:3" x14ac:dyDescent="0.25">
      <c r="C1728" s="59"/>
    </row>
    <row r="1729" spans="3:3" x14ac:dyDescent="0.25">
      <c r="C1729" s="59"/>
    </row>
    <row r="1730" spans="3:3" x14ac:dyDescent="0.25">
      <c r="C1730" s="59"/>
    </row>
    <row r="1731" spans="3:3" x14ac:dyDescent="0.25">
      <c r="C1731" s="59"/>
    </row>
    <row r="1732" spans="3:3" x14ac:dyDescent="0.25">
      <c r="C1732" s="59"/>
    </row>
    <row r="1733" spans="3:3" x14ac:dyDescent="0.25">
      <c r="C1733" s="59"/>
    </row>
    <row r="1734" spans="3:3" x14ac:dyDescent="0.25">
      <c r="C1734" s="59"/>
    </row>
    <row r="1735" spans="3:3" x14ac:dyDescent="0.25">
      <c r="C1735" s="59"/>
    </row>
    <row r="1736" spans="3:3" x14ac:dyDescent="0.25">
      <c r="C1736" s="59"/>
    </row>
    <row r="1737" spans="3:3" x14ac:dyDescent="0.25">
      <c r="C1737" s="59"/>
    </row>
    <row r="1738" spans="3:3" x14ac:dyDescent="0.25">
      <c r="C1738" s="59"/>
    </row>
    <row r="1739" spans="3:3" x14ac:dyDescent="0.25">
      <c r="C1739" s="59"/>
    </row>
    <row r="1740" spans="3:3" x14ac:dyDescent="0.25">
      <c r="C1740" s="59"/>
    </row>
    <row r="1741" spans="3:3" x14ac:dyDescent="0.25">
      <c r="C1741" s="59"/>
    </row>
    <row r="1742" spans="3:3" x14ac:dyDescent="0.25">
      <c r="C1742" s="59"/>
    </row>
    <row r="1743" spans="3:3" x14ac:dyDescent="0.25">
      <c r="C1743" s="59"/>
    </row>
    <row r="1744" spans="3:3" x14ac:dyDescent="0.25">
      <c r="C1744" s="59"/>
    </row>
    <row r="1745" spans="3:3" x14ac:dyDescent="0.25">
      <c r="C1745" s="59"/>
    </row>
    <row r="1746" spans="3:3" x14ac:dyDescent="0.25">
      <c r="C1746" s="59"/>
    </row>
    <row r="1747" spans="3:3" x14ac:dyDescent="0.25">
      <c r="C1747" s="59"/>
    </row>
    <row r="1748" spans="3:3" x14ac:dyDescent="0.25">
      <c r="C1748" s="59"/>
    </row>
    <row r="1749" spans="3:3" x14ac:dyDescent="0.25">
      <c r="C1749" s="59"/>
    </row>
    <row r="1750" spans="3:3" x14ac:dyDescent="0.25">
      <c r="C1750" s="59"/>
    </row>
    <row r="1751" spans="3:3" x14ac:dyDescent="0.25">
      <c r="C1751" s="59"/>
    </row>
    <row r="1752" spans="3:3" x14ac:dyDescent="0.25">
      <c r="C1752" s="59"/>
    </row>
    <row r="1753" spans="3:3" x14ac:dyDescent="0.25">
      <c r="C1753" s="59"/>
    </row>
    <row r="1754" spans="3:3" x14ac:dyDescent="0.25">
      <c r="C1754" s="59"/>
    </row>
    <row r="1755" spans="3:3" x14ac:dyDescent="0.25">
      <c r="C1755" s="59"/>
    </row>
    <row r="1756" spans="3:3" x14ac:dyDescent="0.25">
      <c r="C1756" s="59"/>
    </row>
    <row r="1757" spans="3:3" x14ac:dyDescent="0.25">
      <c r="C1757" s="59"/>
    </row>
    <row r="1758" spans="3:3" x14ac:dyDescent="0.25">
      <c r="C1758" s="59"/>
    </row>
    <row r="1759" spans="3:3" x14ac:dyDescent="0.25">
      <c r="C1759" s="59"/>
    </row>
    <row r="1760" spans="3:3" x14ac:dyDescent="0.25">
      <c r="C1760" s="59"/>
    </row>
    <row r="1761" spans="3:3" x14ac:dyDescent="0.25">
      <c r="C1761" s="59"/>
    </row>
    <row r="1762" spans="3:3" x14ac:dyDescent="0.25">
      <c r="C1762" s="59"/>
    </row>
    <row r="1763" spans="3:3" x14ac:dyDescent="0.25">
      <c r="C1763" s="59"/>
    </row>
    <row r="1764" spans="3:3" x14ac:dyDescent="0.25">
      <c r="C1764" s="59"/>
    </row>
    <row r="1765" spans="3:3" x14ac:dyDescent="0.25">
      <c r="C1765" s="59"/>
    </row>
    <row r="1766" spans="3:3" x14ac:dyDescent="0.25">
      <c r="C1766" s="59"/>
    </row>
    <row r="1767" spans="3:3" x14ac:dyDescent="0.25">
      <c r="C1767" s="59"/>
    </row>
    <row r="1768" spans="3:3" x14ac:dyDescent="0.25">
      <c r="C1768" s="59"/>
    </row>
    <row r="1769" spans="3:3" x14ac:dyDescent="0.25">
      <c r="C1769" s="59"/>
    </row>
    <row r="1770" spans="3:3" x14ac:dyDescent="0.25">
      <c r="C1770" s="59"/>
    </row>
    <row r="1771" spans="3:3" x14ac:dyDescent="0.25">
      <c r="C1771" s="59"/>
    </row>
    <row r="1772" spans="3:3" x14ac:dyDescent="0.25">
      <c r="C1772" s="59"/>
    </row>
    <row r="1773" spans="3:3" x14ac:dyDescent="0.25">
      <c r="C1773" s="59"/>
    </row>
    <row r="1774" spans="3:3" x14ac:dyDescent="0.25">
      <c r="C1774" s="59"/>
    </row>
    <row r="1775" spans="3:3" x14ac:dyDescent="0.25">
      <c r="C1775" s="59"/>
    </row>
    <row r="1776" spans="3:3" x14ac:dyDescent="0.25">
      <c r="C1776" s="59"/>
    </row>
    <row r="1777" spans="3:3" x14ac:dyDescent="0.25">
      <c r="C1777" s="59"/>
    </row>
    <row r="1778" spans="3:3" x14ac:dyDescent="0.25">
      <c r="C1778" s="59"/>
    </row>
    <row r="1779" spans="3:3" x14ac:dyDescent="0.25">
      <c r="C1779" s="59"/>
    </row>
    <row r="1780" spans="3:3" x14ac:dyDescent="0.25">
      <c r="C1780" s="59"/>
    </row>
    <row r="1781" spans="3:3" x14ac:dyDescent="0.25">
      <c r="C1781" s="59"/>
    </row>
    <row r="1782" spans="3:3" x14ac:dyDescent="0.25">
      <c r="C1782" s="59"/>
    </row>
    <row r="1783" spans="3:3" x14ac:dyDescent="0.25">
      <c r="C1783" s="59"/>
    </row>
    <row r="1784" spans="3:3" x14ac:dyDescent="0.25">
      <c r="C1784" s="59"/>
    </row>
    <row r="1785" spans="3:3" x14ac:dyDescent="0.25">
      <c r="C1785" s="59"/>
    </row>
    <row r="1786" spans="3:3" x14ac:dyDescent="0.25">
      <c r="C1786" s="59"/>
    </row>
    <row r="1787" spans="3:3" x14ac:dyDescent="0.25">
      <c r="C1787" s="59"/>
    </row>
    <row r="1788" spans="3:3" x14ac:dyDescent="0.25">
      <c r="C1788" s="59"/>
    </row>
    <row r="1789" spans="3:3" x14ac:dyDescent="0.25">
      <c r="C1789" s="59"/>
    </row>
    <row r="1790" spans="3:3" x14ac:dyDescent="0.25">
      <c r="C1790" s="59"/>
    </row>
    <row r="1791" spans="3:3" x14ac:dyDescent="0.25">
      <c r="C1791" s="59"/>
    </row>
    <row r="1792" spans="3:3" x14ac:dyDescent="0.25">
      <c r="C1792" s="59"/>
    </row>
    <row r="1793" spans="3:3" x14ac:dyDescent="0.25">
      <c r="C1793" s="59"/>
    </row>
    <row r="1794" spans="3:3" x14ac:dyDescent="0.25">
      <c r="C1794" s="59"/>
    </row>
    <row r="1795" spans="3:3" x14ac:dyDescent="0.25">
      <c r="C1795" s="59"/>
    </row>
    <row r="1796" spans="3:3" x14ac:dyDescent="0.25">
      <c r="C1796" s="59"/>
    </row>
    <row r="1797" spans="3:3" x14ac:dyDescent="0.25">
      <c r="C1797" s="59"/>
    </row>
    <row r="1798" spans="3:3" x14ac:dyDescent="0.25">
      <c r="C1798" s="59"/>
    </row>
    <row r="1799" spans="3:3" x14ac:dyDescent="0.25">
      <c r="C1799" s="59"/>
    </row>
    <row r="1800" spans="3:3" x14ac:dyDescent="0.25">
      <c r="C1800" s="59"/>
    </row>
    <row r="1801" spans="3:3" x14ac:dyDescent="0.25">
      <c r="C1801" s="59"/>
    </row>
    <row r="1802" spans="3:3" x14ac:dyDescent="0.25">
      <c r="C1802" s="59"/>
    </row>
    <row r="1803" spans="3:3" x14ac:dyDescent="0.25">
      <c r="C1803" s="59"/>
    </row>
    <row r="1804" spans="3:3" x14ac:dyDescent="0.25">
      <c r="C1804" s="59"/>
    </row>
    <row r="1805" spans="3:3" x14ac:dyDescent="0.25">
      <c r="C1805" s="59"/>
    </row>
    <row r="1806" spans="3:3" x14ac:dyDescent="0.25">
      <c r="C1806" s="59"/>
    </row>
    <row r="1807" spans="3:3" x14ac:dyDescent="0.25">
      <c r="C1807" s="59"/>
    </row>
    <row r="1808" spans="3:3" x14ac:dyDescent="0.25">
      <c r="C1808" s="59"/>
    </row>
    <row r="1809" spans="3:3" x14ac:dyDescent="0.25">
      <c r="C1809" s="59"/>
    </row>
    <row r="1810" spans="3:3" x14ac:dyDescent="0.25">
      <c r="C1810" s="59"/>
    </row>
    <row r="1811" spans="3:3" x14ac:dyDescent="0.25">
      <c r="C1811" s="59"/>
    </row>
    <row r="1812" spans="3:3" x14ac:dyDescent="0.25">
      <c r="C1812" s="59"/>
    </row>
    <row r="1813" spans="3:3" x14ac:dyDescent="0.25">
      <c r="C1813" s="59"/>
    </row>
    <row r="1814" spans="3:3" x14ac:dyDescent="0.25">
      <c r="C1814" s="59"/>
    </row>
    <row r="1815" spans="3:3" x14ac:dyDescent="0.25">
      <c r="C1815" s="59"/>
    </row>
    <row r="1816" spans="3:3" x14ac:dyDescent="0.25">
      <c r="C1816" s="59"/>
    </row>
    <row r="1817" spans="3:3" x14ac:dyDescent="0.25">
      <c r="C1817" s="59"/>
    </row>
    <row r="1818" spans="3:3" x14ac:dyDescent="0.25">
      <c r="C1818" s="59"/>
    </row>
    <row r="1819" spans="3:3" x14ac:dyDescent="0.25">
      <c r="C1819" s="59"/>
    </row>
    <row r="1820" spans="3:3" x14ac:dyDescent="0.25">
      <c r="C1820" s="59"/>
    </row>
    <row r="1821" spans="3:3" x14ac:dyDescent="0.25">
      <c r="C1821" s="59"/>
    </row>
    <row r="1822" spans="3:3" x14ac:dyDescent="0.25">
      <c r="C1822" s="59"/>
    </row>
    <row r="1823" spans="3:3" x14ac:dyDescent="0.25">
      <c r="C1823" s="59"/>
    </row>
    <row r="1824" spans="3:3" x14ac:dyDescent="0.25">
      <c r="C1824" s="59"/>
    </row>
    <row r="1825" spans="3:3" x14ac:dyDescent="0.25">
      <c r="C1825" s="59"/>
    </row>
    <row r="1826" spans="3:3" x14ac:dyDescent="0.25">
      <c r="C1826" s="59"/>
    </row>
    <row r="1827" spans="3:3" x14ac:dyDescent="0.25">
      <c r="C1827" s="59"/>
    </row>
    <row r="1828" spans="3:3" x14ac:dyDescent="0.25">
      <c r="C1828" s="59"/>
    </row>
    <row r="1829" spans="3:3" x14ac:dyDescent="0.25">
      <c r="C1829" s="59"/>
    </row>
    <row r="1830" spans="3:3" x14ac:dyDescent="0.25">
      <c r="C1830" s="59"/>
    </row>
    <row r="1831" spans="3:3" x14ac:dyDescent="0.25">
      <c r="C1831" s="59"/>
    </row>
    <row r="1832" spans="3:3" x14ac:dyDescent="0.25">
      <c r="C1832" s="59"/>
    </row>
    <row r="1833" spans="3:3" x14ac:dyDescent="0.25">
      <c r="C1833" s="59"/>
    </row>
    <row r="1834" spans="3:3" x14ac:dyDescent="0.25">
      <c r="C1834" s="59"/>
    </row>
    <row r="1835" spans="3:3" x14ac:dyDescent="0.25">
      <c r="C1835" s="59"/>
    </row>
    <row r="1836" spans="3:3" x14ac:dyDescent="0.25">
      <c r="C1836" s="59"/>
    </row>
    <row r="1837" spans="3:3" x14ac:dyDescent="0.25">
      <c r="C1837" s="59"/>
    </row>
    <row r="1838" spans="3:3" x14ac:dyDescent="0.25">
      <c r="C1838" s="59"/>
    </row>
    <row r="1839" spans="3:3" x14ac:dyDescent="0.25">
      <c r="C1839" s="59"/>
    </row>
    <row r="1840" spans="3:3" x14ac:dyDescent="0.25">
      <c r="C1840" s="59"/>
    </row>
    <row r="1841" spans="3:3" x14ac:dyDescent="0.25">
      <c r="C1841" s="59"/>
    </row>
    <row r="1842" spans="3:3" x14ac:dyDescent="0.25">
      <c r="C1842" s="59"/>
    </row>
    <row r="1843" spans="3:3" x14ac:dyDescent="0.25">
      <c r="C1843" s="59"/>
    </row>
    <row r="1844" spans="3:3" x14ac:dyDescent="0.25">
      <c r="C1844" s="59"/>
    </row>
    <row r="1845" spans="3:3" x14ac:dyDescent="0.25">
      <c r="C1845" s="59"/>
    </row>
    <row r="1846" spans="3:3" x14ac:dyDescent="0.25">
      <c r="C1846" s="59"/>
    </row>
    <row r="1847" spans="3:3" x14ac:dyDescent="0.25">
      <c r="C1847" s="59"/>
    </row>
    <row r="1848" spans="3:3" x14ac:dyDescent="0.25">
      <c r="C1848" s="59"/>
    </row>
    <row r="1849" spans="3:3" x14ac:dyDescent="0.25">
      <c r="C1849" s="59"/>
    </row>
    <row r="1850" spans="3:3" x14ac:dyDescent="0.25">
      <c r="C1850" s="59"/>
    </row>
    <row r="1851" spans="3:3" x14ac:dyDescent="0.25">
      <c r="C1851" s="59"/>
    </row>
    <row r="1852" spans="3:3" x14ac:dyDescent="0.25">
      <c r="C1852" s="59"/>
    </row>
    <row r="1853" spans="3:3" x14ac:dyDescent="0.25">
      <c r="C1853" s="59"/>
    </row>
    <row r="1854" spans="3:3" x14ac:dyDescent="0.25">
      <c r="C1854" s="59"/>
    </row>
    <row r="1855" spans="3:3" x14ac:dyDescent="0.25">
      <c r="C1855" s="59"/>
    </row>
    <row r="1856" spans="3:3" x14ac:dyDescent="0.25">
      <c r="C1856" s="59"/>
    </row>
    <row r="1857" spans="3:3" x14ac:dyDescent="0.25">
      <c r="C1857" s="59"/>
    </row>
    <row r="1858" spans="3:3" x14ac:dyDescent="0.25">
      <c r="C1858" s="59"/>
    </row>
    <row r="1859" spans="3:3" x14ac:dyDescent="0.25">
      <c r="C1859" s="59"/>
    </row>
    <row r="1860" spans="3:3" x14ac:dyDescent="0.25">
      <c r="C1860" s="59"/>
    </row>
    <row r="1861" spans="3:3" x14ac:dyDescent="0.25">
      <c r="C1861" s="59"/>
    </row>
    <row r="1862" spans="3:3" x14ac:dyDescent="0.25">
      <c r="C1862" s="59"/>
    </row>
    <row r="1863" spans="3:3" x14ac:dyDescent="0.25">
      <c r="C1863" s="59"/>
    </row>
    <row r="1864" spans="3:3" x14ac:dyDescent="0.25">
      <c r="C1864" s="59"/>
    </row>
    <row r="1865" spans="3:3" x14ac:dyDescent="0.25">
      <c r="C1865" s="59"/>
    </row>
    <row r="1866" spans="3:3" x14ac:dyDescent="0.25">
      <c r="C1866" s="59"/>
    </row>
    <row r="1867" spans="3:3" x14ac:dyDescent="0.25">
      <c r="C1867" s="59"/>
    </row>
    <row r="1868" spans="3:3" x14ac:dyDescent="0.25">
      <c r="C1868" s="59"/>
    </row>
    <row r="1869" spans="3:3" x14ac:dyDescent="0.25">
      <c r="C1869" s="59"/>
    </row>
    <row r="1870" spans="3:3" x14ac:dyDescent="0.25">
      <c r="C1870" s="59"/>
    </row>
    <row r="1871" spans="3:3" x14ac:dyDescent="0.25">
      <c r="C1871" s="59"/>
    </row>
    <row r="1872" spans="3:3" x14ac:dyDescent="0.25">
      <c r="C1872" s="59"/>
    </row>
    <row r="1873" spans="3:3" x14ac:dyDescent="0.25">
      <c r="C1873" s="59"/>
    </row>
    <row r="1874" spans="3:3" x14ac:dyDescent="0.25">
      <c r="C1874" s="59"/>
    </row>
    <row r="1875" spans="3:3" x14ac:dyDescent="0.25">
      <c r="C1875" s="59"/>
    </row>
    <row r="1876" spans="3:3" x14ac:dyDescent="0.25">
      <c r="C1876" s="59"/>
    </row>
    <row r="1877" spans="3:3" x14ac:dyDescent="0.25">
      <c r="C1877" s="59"/>
    </row>
    <row r="1878" spans="3:3" x14ac:dyDescent="0.25">
      <c r="C1878" s="59"/>
    </row>
    <row r="1879" spans="3:3" x14ac:dyDescent="0.25">
      <c r="C1879" s="59"/>
    </row>
    <row r="1880" spans="3:3" x14ac:dyDescent="0.25">
      <c r="C1880" s="59"/>
    </row>
    <row r="1881" spans="3:3" x14ac:dyDescent="0.25">
      <c r="C1881" s="59"/>
    </row>
    <row r="1882" spans="3:3" x14ac:dyDescent="0.25">
      <c r="C1882" s="59"/>
    </row>
    <row r="1883" spans="3:3" x14ac:dyDescent="0.25">
      <c r="C1883" s="59"/>
    </row>
    <row r="1884" spans="3:3" x14ac:dyDescent="0.25">
      <c r="C1884" s="59"/>
    </row>
    <row r="1885" spans="3:3" x14ac:dyDescent="0.25">
      <c r="C1885" s="59"/>
    </row>
    <row r="1886" spans="3:3" x14ac:dyDescent="0.25">
      <c r="C1886" s="59"/>
    </row>
    <row r="1887" spans="3:3" x14ac:dyDescent="0.25">
      <c r="C1887" s="59"/>
    </row>
    <row r="1888" spans="3:3" x14ac:dyDescent="0.25">
      <c r="C1888" s="59"/>
    </row>
    <row r="1889" spans="3:3" x14ac:dyDescent="0.25">
      <c r="C1889" s="59"/>
    </row>
    <row r="1890" spans="3:3" x14ac:dyDescent="0.25">
      <c r="C1890" s="59"/>
    </row>
    <row r="1891" spans="3:3" x14ac:dyDescent="0.25">
      <c r="C1891" s="59"/>
    </row>
    <row r="1892" spans="3:3" x14ac:dyDescent="0.25">
      <c r="C1892" s="59"/>
    </row>
    <row r="1893" spans="3:3" x14ac:dyDescent="0.25">
      <c r="C1893" s="59"/>
    </row>
    <row r="1894" spans="3:3" x14ac:dyDescent="0.25">
      <c r="C1894" s="59"/>
    </row>
    <row r="1895" spans="3:3" x14ac:dyDescent="0.25">
      <c r="C1895" s="59"/>
    </row>
    <row r="1896" spans="3:3" x14ac:dyDescent="0.25">
      <c r="C1896" s="59"/>
    </row>
    <row r="1897" spans="3:3" x14ac:dyDescent="0.25">
      <c r="C1897" s="59"/>
    </row>
    <row r="1898" spans="3:3" x14ac:dyDescent="0.25">
      <c r="C1898" s="59"/>
    </row>
    <row r="1899" spans="3:3" x14ac:dyDescent="0.25">
      <c r="C1899" s="59"/>
    </row>
    <row r="1900" spans="3:3" x14ac:dyDescent="0.25">
      <c r="C1900" s="59"/>
    </row>
    <row r="1901" spans="3:3" x14ac:dyDescent="0.25">
      <c r="C1901" s="59"/>
    </row>
    <row r="1902" spans="3:3" x14ac:dyDescent="0.25">
      <c r="C1902" s="59"/>
    </row>
    <row r="1903" spans="3:3" x14ac:dyDescent="0.25">
      <c r="C1903" s="59"/>
    </row>
    <row r="1904" spans="3:3" x14ac:dyDescent="0.25">
      <c r="C1904" s="59"/>
    </row>
    <row r="1905" spans="3:3" x14ac:dyDescent="0.25">
      <c r="C1905" s="59"/>
    </row>
    <row r="1906" spans="3:3" x14ac:dyDescent="0.25">
      <c r="C1906" s="59"/>
    </row>
    <row r="1907" spans="3:3" x14ac:dyDescent="0.25">
      <c r="C1907" s="59"/>
    </row>
    <row r="1908" spans="3:3" x14ac:dyDescent="0.25">
      <c r="C1908" s="59"/>
    </row>
    <row r="1909" spans="3:3" x14ac:dyDescent="0.25">
      <c r="C1909" s="59"/>
    </row>
    <row r="1910" spans="3:3" x14ac:dyDescent="0.25">
      <c r="C1910" s="59"/>
    </row>
    <row r="1911" spans="3:3" x14ac:dyDescent="0.25">
      <c r="C1911" s="59"/>
    </row>
    <row r="1912" spans="3:3" x14ac:dyDescent="0.25">
      <c r="C1912" s="59"/>
    </row>
    <row r="1913" spans="3:3" x14ac:dyDescent="0.25">
      <c r="C1913" s="59"/>
    </row>
    <row r="1914" spans="3:3" x14ac:dyDescent="0.25">
      <c r="C1914" s="59"/>
    </row>
    <row r="1915" spans="3:3" x14ac:dyDescent="0.25">
      <c r="C1915" s="59"/>
    </row>
    <row r="1916" spans="3:3" x14ac:dyDescent="0.25">
      <c r="C1916" s="59"/>
    </row>
    <row r="1917" spans="3:3" x14ac:dyDescent="0.25">
      <c r="C1917" s="59"/>
    </row>
    <row r="1918" spans="3:3" x14ac:dyDescent="0.25">
      <c r="C1918" s="59"/>
    </row>
    <row r="1919" spans="3:3" x14ac:dyDescent="0.25">
      <c r="C1919" s="59"/>
    </row>
    <row r="1920" spans="3:3" x14ac:dyDescent="0.25">
      <c r="C1920" s="59"/>
    </row>
    <row r="1921" spans="3:3" x14ac:dyDescent="0.25">
      <c r="C1921" s="59"/>
    </row>
    <row r="1922" spans="3:3" x14ac:dyDescent="0.25">
      <c r="C1922" s="59"/>
    </row>
    <row r="1923" spans="3:3" x14ac:dyDescent="0.25">
      <c r="C1923" s="59"/>
    </row>
    <row r="1924" spans="3:3" x14ac:dyDescent="0.25">
      <c r="C1924" s="59"/>
    </row>
    <row r="1925" spans="3:3" x14ac:dyDescent="0.25">
      <c r="C1925" s="59"/>
    </row>
    <row r="1926" spans="3:3" x14ac:dyDescent="0.25">
      <c r="C1926" s="59"/>
    </row>
    <row r="1927" spans="3:3" x14ac:dyDescent="0.25">
      <c r="C1927" s="59"/>
    </row>
    <row r="1928" spans="3:3" x14ac:dyDescent="0.25">
      <c r="C1928" s="59"/>
    </row>
    <row r="1929" spans="3:3" x14ac:dyDescent="0.25">
      <c r="C1929" s="59"/>
    </row>
    <row r="1930" spans="3:3" x14ac:dyDescent="0.25">
      <c r="C1930" s="59"/>
    </row>
    <row r="1931" spans="3:3" x14ac:dyDescent="0.25">
      <c r="C1931" s="59"/>
    </row>
    <row r="1932" spans="3:3" x14ac:dyDescent="0.25">
      <c r="C1932" s="59"/>
    </row>
    <row r="1933" spans="3:3" x14ac:dyDescent="0.25">
      <c r="C1933" s="59"/>
    </row>
    <row r="1934" spans="3:3" x14ac:dyDescent="0.25">
      <c r="C1934" s="59"/>
    </row>
    <row r="1935" spans="3:3" x14ac:dyDescent="0.25">
      <c r="C1935" s="59"/>
    </row>
    <row r="1936" spans="3:3" x14ac:dyDescent="0.25">
      <c r="C1936" s="59"/>
    </row>
    <row r="1937" spans="3:3" x14ac:dyDescent="0.25">
      <c r="C1937" s="59"/>
    </row>
    <row r="1938" spans="3:3" x14ac:dyDescent="0.25">
      <c r="C1938" s="59"/>
    </row>
    <row r="1939" spans="3:3" x14ac:dyDescent="0.25">
      <c r="C1939" s="59"/>
    </row>
    <row r="1940" spans="3:3" x14ac:dyDescent="0.25">
      <c r="C1940" s="59"/>
    </row>
    <row r="1941" spans="3:3" x14ac:dyDescent="0.25">
      <c r="C1941" s="59"/>
    </row>
    <row r="1942" spans="3:3" x14ac:dyDescent="0.25">
      <c r="C1942" s="59"/>
    </row>
    <row r="1943" spans="3:3" x14ac:dyDescent="0.25">
      <c r="C1943" s="59"/>
    </row>
    <row r="1944" spans="3:3" x14ac:dyDescent="0.25">
      <c r="C1944" s="59"/>
    </row>
    <row r="1945" spans="3:3" x14ac:dyDescent="0.25">
      <c r="C1945" s="59"/>
    </row>
    <row r="1946" spans="3:3" x14ac:dyDescent="0.25">
      <c r="C1946" s="59"/>
    </row>
    <row r="1947" spans="3:3" x14ac:dyDescent="0.25">
      <c r="C1947" s="59"/>
    </row>
    <row r="1948" spans="3:3" x14ac:dyDescent="0.25">
      <c r="C1948" s="59"/>
    </row>
    <row r="1949" spans="3:3" x14ac:dyDescent="0.25">
      <c r="C1949" s="59"/>
    </row>
    <row r="1950" spans="3:3" x14ac:dyDescent="0.25">
      <c r="C1950" s="59"/>
    </row>
    <row r="1951" spans="3:3" x14ac:dyDescent="0.25">
      <c r="C1951" s="59"/>
    </row>
    <row r="1952" spans="3:3" x14ac:dyDescent="0.25">
      <c r="C1952" s="59"/>
    </row>
    <row r="1953" spans="3:3" x14ac:dyDescent="0.25">
      <c r="C1953" s="59"/>
    </row>
    <row r="1954" spans="3:3" x14ac:dyDescent="0.25">
      <c r="C1954" s="59"/>
    </row>
    <row r="1955" spans="3:3" x14ac:dyDescent="0.25">
      <c r="C1955" s="59"/>
    </row>
    <row r="1956" spans="3:3" x14ac:dyDescent="0.25">
      <c r="C1956" s="59"/>
    </row>
    <row r="1957" spans="3:3" x14ac:dyDescent="0.25">
      <c r="C1957" s="59"/>
    </row>
    <row r="1958" spans="3:3" x14ac:dyDescent="0.25">
      <c r="C1958" s="59"/>
    </row>
    <row r="1959" spans="3:3" x14ac:dyDescent="0.25">
      <c r="C1959" s="59"/>
    </row>
    <row r="1960" spans="3:3" x14ac:dyDescent="0.25">
      <c r="C1960" s="59"/>
    </row>
    <row r="1961" spans="3:3" x14ac:dyDescent="0.25">
      <c r="C1961" s="59"/>
    </row>
    <row r="1962" spans="3:3" x14ac:dyDescent="0.25">
      <c r="C1962" s="59"/>
    </row>
    <row r="1963" spans="3:3" x14ac:dyDescent="0.25">
      <c r="C1963" s="59"/>
    </row>
    <row r="1964" spans="3:3" x14ac:dyDescent="0.25">
      <c r="C1964" s="59"/>
    </row>
    <row r="1965" spans="3:3" x14ac:dyDescent="0.25">
      <c r="C1965" s="59"/>
    </row>
    <row r="1966" spans="3:3" x14ac:dyDescent="0.25">
      <c r="C1966" s="59"/>
    </row>
    <row r="1967" spans="3:3" x14ac:dyDescent="0.25">
      <c r="C1967" s="59"/>
    </row>
    <row r="1968" spans="3:3" x14ac:dyDescent="0.25">
      <c r="C1968" s="59"/>
    </row>
    <row r="1969" spans="3:3" x14ac:dyDescent="0.25">
      <c r="C1969" s="59"/>
    </row>
    <row r="1970" spans="3:3" x14ac:dyDescent="0.25">
      <c r="C1970" s="59"/>
    </row>
    <row r="1971" spans="3:3" x14ac:dyDescent="0.25">
      <c r="C1971" s="59"/>
    </row>
    <row r="1972" spans="3:3" x14ac:dyDescent="0.25">
      <c r="C1972" s="59"/>
    </row>
    <row r="1973" spans="3:3" x14ac:dyDescent="0.25">
      <c r="C1973" s="59"/>
    </row>
    <row r="1974" spans="3:3" x14ac:dyDescent="0.25">
      <c r="C1974" s="59"/>
    </row>
    <row r="1975" spans="3:3" x14ac:dyDescent="0.25">
      <c r="C1975" s="59"/>
    </row>
    <row r="1976" spans="3:3" x14ac:dyDescent="0.25">
      <c r="C1976" s="59"/>
    </row>
    <row r="1977" spans="3:3" x14ac:dyDescent="0.25">
      <c r="C1977" s="59"/>
    </row>
    <row r="1978" spans="3:3" x14ac:dyDescent="0.25">
      <c r="C1978" s="59"/>
    </row>
    <row r="1979" spans="3:3" x14ac:dyDescent="0.25">
      <c r="C1979" s="59"/>
    </row>
    <row r="1980" spans="3:3" x14ac:dyDescent="0.25">
      <c r="C1980" s="59"/>
    </row>
    <row r="1981" spans="3:3" x14ac:dyDescent="0.25">
      <c r="C1981" s="59"/>
    </row>
    <row r="1982" spans="3:3" x14ac:dyDescent="0.25">
      <c r="C1982" s="59"/>
    </row>
    <row r="1983" spans="3:3" x14ac:dyDescent="0.25">
      <c r="C1983" s="59"/>
    </row>
    <row r="1984" spans="3:3" x14ac:dyDescent="0.25">
      <c r="C1984" s="59"/>
    </row>
    <row r="1985" spans="3:3" x14ac:dyDescent="0.25">
      <c r="C1985" s="59"/>
    </row>
    <row r="1986" spans="3:3" x14ac:dyDescent="0.25">
      <c r="C1986" s="59"/>
    </row>
    <row r="1987" spans="3:3" x14ac:dyDescent="0.25">
      <c r="C1987" s="59"/>
    </row>
    <row r="1988" spans="3:3" x14ac:dyDescent="0.25">
      <c r="C1988" s="59"/>
    </row>
    <row r="1989" spans="3:3" x14ac:dyDescent="0.25">
      <c r="C1989" s="59"/>
    </row>
    <row r="1990" spans="3:3" x14ac:dyDescent="0.25">
      <c r="C1990" s="59"/>
    </row>
    <row r="1991" spans="3:3" x14ac:dyDescent="0.25">
      <c r="C1991" s="59"/>
    </row>
    <row r="1992" spans="3:3" x14ac:dyDescent="0.25">
      <c r="C1992" s="59"/>
    </row>
    <row r="1993" spans="3:3" x14ac:dyDescent="0.25">
      <c r="C1993" s="59"/>
    </row>
    <row r="1994" spans="3:3" x14ac:dyDescent="0.25">
      <c r="C1994" s="59"/>
    </row>
    <row r="1995" spans="3:3" x14ac:dyDescent="0.25">
      <c r="C1995" s="59"/>
    </row>
    <row r="1996" spans="3:3" x14ac:dyDescent="0.25">
      <c r="C1996" s="59"/>
    </row>
    <row r="1997" spans="3:3" x14ac:dyDescent="0.25">
      <c r="C1997" s="59"/>
    </row>
    <row r="1998" spans="3:3" x14ac:dyDescent="0.25">
      <c r="C1998" s="59"/>
    </row>
    <row r="1999" spans="3:3" x14ac:dyDescent="0.25">
      <c r="C1999" s="59"/>
    </row>
    <row r="2000" spans="3:3" x14ac:dyDescent="0.25">
      <c r="C2000" s="59"/>
    </row>
    <row r="2001" spans="3:3" x14ac:dyDescent="0.25">
      <c r="C2001" s="59"/>
    </row>
    <row r="2002" spans="3:3" x14ac:dyDescent="0.25">
      <c r="C2002" s="59"/>
    </row>
    <row r="2003" spans="3:3" x14ac:dyDescent="0.25">
      <c r="C2003" s="59"/>
    </row>
    <row r="2004" spans="3:3" x14ac:dyDescent="0.25">
      <c r="C2004" s="59"/>
    </row>
    <row r="2005" spans="3:3" x14ac:dyDescent="0.25">
      <c r="C2005" s="59"/>
    </row>
    <row r="2006" spans="3:3" x14ac:dyDescent="0.25">
      <c r="C2006" s="59"/>
    </row>
    <row r="2007" spans="3:3" x14ac:dyDescent="0.25">
      <c r="C2007" s="59"/>
    </row>
    <row r="2008" spans="3:3" x14ac:dyDescent="0.25">
      <c r="C2008" s="59"/>
    </row>
    <row r="2009" spans="3:3" x14ac:dyDescent="0.25">
      <c r="C2009" s="59"/>
    </row>
    <row r="2010" spans="3:3" x14ac:dyDescent="0.25">
      <c r="C2010" s="59"/>
    </row>
    <row r="2011" spans="3:3" x14ac:dyDescent="0.25">
      <c r="C2011" s="59"/>
    </row>
    <row r="2012" spans="3:3" x14ac:dyDescent="0.25">
      <c r="C2012" s="59"/>
    </row>
    <row r="2013" spans="3:3" x14ac:dyDescent="0.25">
      <c r="C2013" s="59"/>
    </row>
    <row r="2014" spans="3:3" x14ac:dyDescent="0.25">
      <c r="C2014" s="59"/>
    </row>
    <row r="2015" spans="3:3" x14ac:dyDescent="0.25">
      <c r="C2015" s="59"/>
    </row>
    <row r="2016" spans="3:3" x14ac:dyDescent="0.25">
      <c r="C2016" s="59"/>
    </row>
    <row r="2017" spans="3:3" x14ac:dyDescent="0.25">
      <c r="C2017" s="59"/>
    </row>
    <row r="2018" spans="3:3" x14ac:dyDescent="0.25">
      <c r="C2018" s="59"/>
    </row>
    <row r="2019" spans="3:3" x14ac:dyDescent="0.25">
      <c r="C2019" s="59"/>
    </row>
    <row r="2020" spans="3:3" x14ac:dyDescent="0.25">
      <c r="C2020" s="59"/>
    </row>
    <row r="2021" spans="3:3" x14ac:dyDescent="0.25">
      <c r="C2021" s="59"/>
    </row>
    <row r="2022" spans="3:3" x14ac:dyDescent="0.25">
      <c r="C2022" s="59"/>
    </row>
    <row r="2023" spans="3:3" x14ac:dyDescent="0.25">
      <c r="C2023" s="59"/>
    </row>
    <row r="2024" spans="3:3" x14ac:dyDescent="0.25">
      <c r="C2024" s="59"/>
    </row>
    <row r="2025" spans="3:3" x14ac:dyDescent="0.25">
      <c r="C2025" s="59"/>
    </row>
    <row r="2026" spans="3:3" x14ac:dyDescent="0.25">
      <c r="C2026" s="59"/>
    </row>
    <row r="2027" spans="3:3" x14ac:dyDescent="0.25">
      <c r="C2027" s="59"/>
    </row>
    <row r="2028" spans="3:3" x14ac:dyDescent="0.25">
      <c r="C2028" s="59"/>
    </row>
    <row r="2029" spans="3:3" x14ac:dyDescent="0.25">
      <c r="C2029" s="59"/>
    </row>
    <row r="2030" spans="3:3" x14ac:dyDescent="0.25">
      <c r="C2030" s="59"/>
    </row>
    <row r="2031" spans="3:3" x14ac:dyDescent="0.25">
      <c r="C2031" s="59"/>
    </row>
    <row r="2032" spans="3:3" x14ac:dyDescent="0.25">
      <c r="C2032" s="59"/>
    </row>
    <row r="2033" spans="3:3" x14ac:dyDescent="0.25">
      <c r="C2033" s="59"/>
    </row>
    <row r="2034" spans="3:3" x14ac:dyDescent="0.25">
      <c r="C2034" s="59"/>
    </row>
    <row r="2035" spans="3:3" x14ac:dyDescent="0.25">
      <c r="C2035" s="59"/>
    </row>
    <row r="2036" spans="3:3" x14ac:dyDescent="0.25">
      <c r="C2036" s="59"/>
    </row>
    <row r="2037" spans="3:3" x14ac:dyDescent="0.25">
      <c r="C2037" s="59"/>
    </row>
    <row r="2038" spans="3:3" x14ac:dyDescent="0.25">
      <c r="C2038" s="59"/>
    </row>
    <row r="2039" spans="3:3" x14ac:dyDescent="0.25">
      <c r="C2039" s="59"/>
    </row>
    <row r="2040" spans="3:3" x14ac:dyDescent="0.25">
      <c r="C2040" s="59"/>
    </row>
    <row r="2041" spans="3:3" x14ac:dyDescent="0.25">
      <c r="C2041" s="59"/>
    </row>
    <row r="2042" spans="3:3" x14ac:dyDescent="0.25">
      <c r="C2042" s="59"/>
    </row>
    <row r="2043" spans="3:3" x14ac:dyDescent="0.25">
      <c r="C2043" s="59"/>
    </row>
    <row r="2044" spans="3:3" x14ac:dyDescent="0.25">
      <c r="C2044" s="59"/>
    </row>
    <row r="2045" spans="3:3" x14ac:dyDescent="0.25">
      <c r="C2045" s="59"/>
    </row>
    <row r="2046" spans="3:3" x14ac:dyDescent="0.25">
      <c r="C2046" s="59"/>
    </row>
    <row r="2047" spans="3:3" x14ac:dyDescent="0.25">
      <c r="C2047" s="59"/>
    </row>
    <row r="2048" spans="3:3" x14ac:dyDescent="0.25">
      <c r="C2048" s="59"/>
    </row>
    <row r="2049" spans="3:3" x14ac:dyDescent="0.25">
      <c r="C2049" s="59"/>
    </row>
    <row r="2050" spans="3:3" x14ac:dyDescent="0.25">
      <c r="C2050" s="59"/>
    </row>
    <row r="2051" spans="3:3" x14ac:dyDescent="0.25">
      <c r="C2051" s="59"/>
    </row>
    <row r="2052" spans="3:3" x14ac:dyDescent="0.25">
      <c r="C2052" s="59"/>
    </row>
    <row r="2053" spans="3:3" x14ac:dyDescent="0.25">
      <c r="C2053" s="59"/>
    </row>
    <row r="2054" spans="3:3" x14ac:dyDescent="0.25">
      <c r="C2054" s="59"/>
    </row>
    <row r="2055" spans="3:3" x14ac:dyDescent="0.25">
      <c r="C2055" s="59"/>
    </row>
    <row r="2056" spans="3:3" x14ac:dyDescent="0.25">
      <c r="C2056" s="59"/>
    </row>
    <row r="2057" spans="3:3" x14ac:dyDescent="0.25">
      <c r="C2057" s="59"/>
    </row>
    <row r="2058" spans="3:3" x14ac:dyDescent="0.25">
      <c r="C2058" s="59"/>
    </row>
    <row r="2059" spans="3:3" x14ac:dyDescent="0.25">
      <c r="C2059" s="59"/>
    </row>
    <row r="2060" spans="3:3" x14ac:dyDescent="0.25">
      <c r="C2060" s="59"/>
    </row>
    <row r="2061" spans="3:3" x14ac:dyDescent="0.25">
      <c r="C2061" s="59"/>
    </row>
    <row r="2062" spans="3:3" x14ac:dyDescent="0.25">
      <c r="C2062" s="59"/>
    </row>
    <row r="2063" spans="3:3" x14ac:dyDescent="0.25">
      <c r="C2063" s="59"/>
    </row>
    <row r="2064" spans="3:3" x14ac:dyDescent="0.25">
      <c r="C2064" s="59"/>
    </row>
    <row r="2065" spans="3:3" x14ac:dyDescent="0.25">
      <c r="C2065" s="59"/>
    </row>
    <row r="2066" spans="3:3" x14ac:dyDescent="0.25">
      <c r="C2066" s="59"/>
    </row>
    <row r="2067" spans="3:3" x14ac:dyDescent="0.25">
      <c r="C2067" s="59"/>
    </row>
    <row r="2068" spans="3:3" x14ac:dyDescent="0.25">
      <c r="C2068" s="59"/>
    </row>
    <row r="2069" spans="3:3" x14ac:dyDescent="0.25">
      <c r="C2069" s="59"/>
    </row>
    <row r="2070" spans="3:3" x14ac:dyDescent="0.25">
      <c r="C2070" s="59"/>
    </row>
    <row r="2071" spans="3:3" x14ac:dyDescent="0.25">
      <c r="C2071" s="59"/>
    </row>
    <row r="2072" spans="3:3" x14ac:dyDescent="0.25">
      <c r="C2072" s="59"/>
    </row>
    <row r="2073" spans="3:3" x14ac:dyDescent="0.25">
      <c r="C2073" s="59"/>
    </row>
    <row r="2074" spans="3:3" x14ac:dyDescent="0.25">
      <c r="C2074" s="59"/>
    </row>
    <row r="2075" spans="3:3" x14ac:dyDescent="0.25">
      <c r="C2075" s="59"/>
    </row>
    <row r="2076" spans="3:3" x14ac:dyDescent="0.25">
      <c r="C2076" s="59"/>
    </row>
    <row r="2077" spans="3:3" x14ac:dyDescent="0.25">
      <c r="C2077" s="59"/>
    </row>
    <row r="2078" spans="3:3" x14ac:dyDescent="0.25">
      <c r="C2078" s="59"/>
    </row>
    <row r="2079" spans="3:3" x14ac:dyDescent="0.25">
      <c r="C2079" s="59"/>
    </row>
    <row r="2080" spans="3:3" x14ac:dyDescent="0.25">
      <c r="C2080" s="59"/>
    </row>
    <row r="2081" spans="3:3" x14ac:dyDescent="0.25">
      <c r="C2081" s="59"/>
    </row>
    <row r="2082" spans="3:3" x14ac:dyDescent="0.25">
      <c r="C2082" s="59"/>
    </row>
    <row r="2083" spans="3:3" x14ac:dyDescent="0.25">
      <c r="C2083" s="59"/>
    </row>
    <row r="2084" spans="3:3" x14ac:dyDescent="0.25">
      <c r="C2084" s="59"/>
    </row>
    <row r="2085" spans="3:3" x14ac:dyDescent="0.25">
      <c r="C2085" s="59"/>
    </row>
    <row r="2086" spans="3:3" x14ac:dyDescent="0.25">
      <c r="C2086" s="59"/>
    </row>
    <row r="2087" spans="3:3" x14ac:dyDescent="0.25">
      <c r="C2087" s="59"/>
    </row>
    <row r="2088" spans="3:3" x14ac:dyDescent="0.25">
      <c r="C2088" s="59"/>
    </row>
    <row r="2089" spans="3:3" x14ac:dyDescent="0.25">
      <c r="C2089" s="59"/>
    </row>
    <row r="2090" spans="3:3" x14ac:dyDescent="0.25">
      <c r="C2090" s="59"/>
    </row>
    <row r="2091" spans="3:3" x14ac:dyDescent="0.25">
      <c r="C2091" s="59"/>
    </row>
    <row r="2092" spans="3:3" x14ac:dyDescent="0.25">
      <c r="C2092" s="59"/>
    </row>
    <row r="2093" spans="3:3" x14ac:dyDescent="0.25">
      <c r="C2093" s="59"/>
    </row>
    <row r="2094" spans="3:3" x14ac:dyDescent="0.25">
      <c r="C2094" s="59"/>
    </row>
    <row r="2095" spans="3:3" x14ac:dyDescent="0.25">
      <c r="C2095" s="59"/>
    </row>
    <row r="2096" spans="3:3" x14ac:dyDescent="0.25">
      <c r="C2096" s="59"/>
    </row>
    <row r="2097" spans="3:3" x14ac:dyDescent="0.25">
      <c r="C2097" s="59"/>
    </row>
    <row r="2098" spans="3:3" x14ac:dyDescent="0.25">
      <c r="C2098" s="59"/>
    </row>
    <row r="2099" spans="3:3" x14ac:dyDescent="0.25">
      <c r="C2099" s="59"/>
    </row>
    <row r="2100" spans="3:3" x14ac:dyDescent="0.25">
      <c r="C2100" s="59"/>
    </row>
    <row r="2101" spans="3:3" x14ac:dyDescent="0.25">
      <c r="C2101" s="59"/>
    </row>
    <row r="2102" spans="3:3" x14ac:dyDescent="0.25">
      <c r="C2102" s="59"/>
    </row>
    <row r="2103" spans="3:3" x14ac:dyDescent="0.25">
      <c r="C2103" s="59"/>
    </row>
    <row r="2104" spans="3:3" x14ac:dyDescent="0.25">
      <c r="C2104" s="59"/>
    </row>
    <row r="2105" spans="3:3" x14ac:dyDescent="0.25">
      <c r="C2105" s="59"/>
    </row>
    <row r="2106" spans="3:3" x14ac:dyDescent="0.25">
      <c r="C2106" s="59"/>
    </row>
    <row r="2107" spans="3:3" x14ac:dyDescent="0.25">
      <c r="C2107" s="59"/>
    </row>
    <row r="2108" spans="3:3" x14ac:dyDescent="0.25">
      <c r="C2108" s="59"/>
    </row>
    <row r="2109" spans="3:3" x14ac:dyDescent="0.25">
      <c r="C2109" s="59"/>
    </row>
    <row r="2110" spans="3:3" x14ac:dyDescent="0.25">
      <c r="C2110" s="59"/>
    </row>
    <row r="2111" spans="3:3" x14ac:dyDescent="0.25">
      <c r="C2111" s="59"/>
    </row>
    <row r="2112" spans="3:3" x14ac:dyDescent="0.25">
      <c r="C2112" s="59"/>
    </row>
    <row r="2113" spans="3:3" x14ac:dyDescent="0.25">
      <c r="C2113" s="59"/>
    </row>
    <row r="2114" spans="3:3" x14ac:dyDescent="0.25">
      <c r="C2114" s="59"/>
    </row>
    <row r="2115" spans="3:3" x14ac:dyDescent="0.25">
      <c r="C2115" s="59"/>
    </row>
    <row r="2116" spans="3:3" x14ac:dyDescent="0.25">
      <c r="C2116" s="59"/>
    </row>
    <row r="2117" spans="3:3" x14ac:dyDescent="0.25">
      <c r="C2117" s="59"/>
    </row>
    <row r="2118" spans="3:3" x14ac:dyDescent="0.25">
      <c r="C2118" s="59"/>
    </row>
    <row r="2119" spans="3:3" x14ac:dyDescent="0.25">
      <c r="C2119" s="59"/>
    </row>
    <row r="2120" spans="3:3" x14ac:dyDescent="0.25">
      <c r="C2120" s="59"/>
    </row>
    <row r="2121" spans="3:3" x14ac:dyDescent="0.25">
      <c r="C2121" s="59"/>
    </row>
    <row r="2122" spans="3:3" x14ac:dyDescent="0.25">
      <c r="C2122" s="59"/>
    </row>
    <row r="2123" spans="3:3" x14ac:dyDescent="0.25">
      <c r="C2123" s="59"/>
    </row>
    <row r="2124" spans="3:3" x14ac:dyDescent="0.25">
      <c r="C2124" s="59"/>
    </row>
    <row r="2125" spans="3:3" x14ac:dyDescent="0.25">
      <c r="C2125" s="59"/>
    </row>
    <row r="2126" spans="3:3" x14ac:dyDescent="0.25">
      <c r="C2126" s="59"/>
    </row>
    <row r="2127" spans="3:3" x14ac:dyDescent="0.25">
      <c r="C2127" s="59"/>
    </row>
    <row r="2128" spans="3:3" x14ac:dyDescent="0.25">
      <c r="C2128" s="59"/>
    </row>
    <row r="2129" spans="3:3" x14ac:dyDescent="0.25">
      <c r="C2129" s="59"/>
    </row>
    <row r="2130" spans="3:3" x14ac:dyDescent="0.25">
      <c r="C2130" s="59"/>
    </row>
    <row r="2131" spans="3:3" x14ac:dyDescent="0.25">
      <c r="C2131" s="59"/>
    </row>
    <row r="2132" spans="3:3" x14ac:dyDescent="0.25">
      <c r="C2132" s="59"/>
    </row>
    <row r="2133" spans="3:3" x14ac:dyDescent="0.25">
      <c r="C2133" s="59"/>
    </row>
    <row r="2134" spans="3:3" x14ac:dyDescent="0.25">
      <c r="C2134" s="59"/>
    </row>
    <row r="2135" spans="3:3" x14ac:dyDescent="0.25">
      <c r="C2135" s="59"/>
    </row>
    <row r="2136" spans="3:3" x14ac:dyDescent="0.25">
      <c r="C2136" s="59"/>
    </row>
    <row r="2137" spans="3:3" x14ac:dyDescent="0.25">
      <c r="C2137" s="59"/>
    </row>
    <row r="2138" spans="3:3" x14ac:dyDescent="0.25">
      <c r="C2138" s="59"/>
    </row>
    <row r="2139" spans="3:3" x14ac:dyDescent="0.25">
      <c r="C2139" s="59"/>
    </row>
    <row r="2140" spans="3:3" x14ac:dyDescent="0.25">
      <c r="C2140" s="59"/>
    </row>
    <row r="2141" spans="3:3" x14ac:dyDescent="0.25">
      <c r="C2141" s="59"/>
    </row>
    <row r="2142" spans="3:3" x14ac:dyDescent="0.25">
      <c r="C2142" s="59"/>
    </row>
    <row r="2143" spans="3:3" x14ac:dyDescent="0.25">
      <c r="C2143" s="59"/>
    </row>
    <row r="2144" spans="3:3" x14ac:dyDescent="0.25">
      <c r="C2144" s="59"/>
    </row>
    <row r="2145" spans="3:3" x14ac:dyDescent="0.25">
      <c r="C2145" s="59"/>
    </row>
    <row r="2146" spans="3:3" x14ac:dyDescent="0.25">
      <c r="C2146" s="59"/>
    </row>
    <row r="2147" spans="3:3" x14ac:dyDescent="0.25">
      <c r="C2147" s="59"/>
    </row>
    <row r="2148" spans="3:3" x14ac:dyDescent="0.25">
      <c r="C2148" s="59"/>
    </row>
    <row r="2149" spans="3:3" x14ac:dyDescent="0.25">
      <c r="C2149" s="59"/>
    </row>
    <row r="2150" spans="3:3" x14ac:dyDescent="0.25">
      <c r="C2150" s="59"/>
    </row>
    <row r="2151" spans="3:3" x14ac:dyDescent="0.25">
      <c r="C2151" s="59"/>
    </row>
    <row r="2152" spans="3:3" x14ac:dyDescent="0.25">
      <c r="C2152" s="59"/>
    </row>
    <row r="2153" spans="3:3" x14ac:dyDescent="0.25">
      <c r="C2153" s="59"/>
    </row>
    <row r="2154" spans="3:3" x14ac:dyDescent="0.25">
      <c r="C2154" s="59"/>
    </row>
    <row r="2155" spans="3:3" x14ac:dyDescent="0.25">
      <c r="C2155" s="59"/>
    </row>
    <row r="2156" spans="3:3" x14ac:dyDescent="0.25">
      <c r="C2156" s="59"/>
    </row>
    <row r="2157" spans="3:3" x14ac:dyDescent="0.25">
      <c r="C2157" s="59"/>
    </row>
    <row r="2158" spans="3:3" x14ac:dyDescent="0.25">
      <c r="C2158" s="59"/>
    </row>
    <row r="2159" spans="3:3" x14ac:dyDescent="0.25">
      <c r="C2159" s="59"/>
    </row>
    <row r="2160" spans="3:3" x14ac:dyDescent="0.25">
      <c r="C2160" s="59"/>
    </row>
    <row r="2161" spans="3:3" x14ac:dyDescent="0.25">
      <c r="C2161" s="59"/>
    </row>
    <row r="2162" spans="3:3" x14ac:dyDescent="0.25">
      <c r="C2162" s="59"/>
    </row>
    <row r="2163" spans="3:3" x14ac:dyDescent="0.25">
      <c r="C2163" s="59"/>
    </row>
    <row r="2164" spans="3:3" x14ac:dyDescent="0.25">
      <c r="C2164" s="59"/>
    </row>
    <row r="2165" spans="3:3" x14ac:dyDescent="0.25">
      <c r="C2165" s="59"/>
    </row>
    <row r="2166" spans="3:3" x14ac:dyDescent="0.25">
      <c r="C2166" s="59"/>
    </row>
    <row r="2167" spans="3:3" x14ac:dyDescent="0.25">
      <c r="C2167" s="59"/>
    </row>
    <row r="2168" spans="3:3" x14ac:dyDescent="0.25">
      <c r="C2168" s="59"/>
    </row>
    <row r="2169" spans="3:3" x14ac:dyDescent="0.25">
      <c r="C2169" s="59"/>
    </row>
    <row r="2170" spans="3:3" x14ac:dyDescent="0.25">
      <c r="C2170" s="59"/>
    </row>
    <row r="2171" spans="3:3" x14ac:dyDescent="0.25">
      <c r="C2171" s="59"/>
    </row>
    <row r="2172" spans="3:3" x14ac:dyDescent="0.25">
      <c r="C2172" s="59"/>
    </row>
    <row r="2173" spans="3:3" x14ac:dyDescent="0.25">
      <c r="C2173" s="59"/>
    </row>
    <row r="2174" spans="3:3" x14ac:dyDescent="0.25">
      <c r="C2174" s="59"/>
    </row>
  </sheetData>
  <mergeCells count="123">
    <mergeCell ref="A9:A13"/>
    <mergeCell ref="A393:A396"/>
    <mergeCell ref="A362:A366"/>
    <mergeCell ref="A3:F3"/>
    <mergeCell ref="A326:A329"/>
    <mergeCell ref="A334:A337"/>
    <mergeCell ref="A38:A41"/>
    <mergeCell ref="A4:F4"/>
    <mergeCell ref="A5:F5"/>
    <mergeCell ref="A122:A125"/>
    <mergeCell ref="D6:D7"/>
    <mergeCell ref="E6:E7"/>
    <mergeCell ref="F6:F7"/>
    <mergeCell ref="A6:A7"/>
    <mergeCell ref="B6:B7"/>
    <mergeCell ref="C6:C7"/>
    <mergeCell ref="A14:A17"/>
    <mergeCell ref="A18:A21"/>
    <mergeCell ref="A22:A25"/>
    <mergeCell ref="A26:A29"/>
    <mergeCell ref="A30:A33"/>
    <mergeCell ref="A34:A37"/>
    <mergeCell ref="A46:A49"/>
    <mergeCell ref="A42:A45"/>
    <mergeCell ref="A50:A53"/>
    <mergeCell ref="A54:A57"/>
    <mergeCell ref="A58:A61"/>
    <mergeCell ref="A62:A65"/>
    <mergeCell ref="A66:A69"/>
    <mergeCell ref="A70:A73"/>
    <mergeCell ref="A78:A81"/>
    <mergeCell ref="A82:A85"/>
    <mergeCell ref="A86:A89"/>
    <mergeCell ref="A94:A97"/>
    <mergeCell ref="A74:A77"/>
    <mergeCell ref="A98:A101"/>
    <mergeCell ref="A90:A93"/>
    <mergeCell ref="A110:A113"/>
    <mergeCell ref="A118:A121"/>
    <mergeCell ref="A102:A105"/>
    <mergeCell ref="A106:A109"/>
    <mergeCell ref="A114:A117"/>
    <mergeCell ref="A154:A157"/>
    <mergeCell ref="A158:A161"/>
    <mergeCell ref="A126:A129"/>
    <mergeCell ref="A130:A133"/>
    <mergeCell ref="A138:A141"/>
    <mergeCell ref="A142:A145"/>
    <mergeCell ref="A146:A149"/>
    <mergeCell ref="A150:A153"/>
    <mergeCell ref="A134:A137"/>
    <mergeCell ref="A162:A165"/>
    <mergeCell ref="A174:A177"/>
    <mergeCell ref="A178:A181"/>
    <mergeCell ref="A182:A185"/>
    <mergeCell ref="A190:A193"/>
    <mergeCell ref="A194:A197"/>
    <mergeCell ref="A166:A169"/>
    <mergeCell ref="A170:A173"/>
    <mergeCell ref="A186:A189"/>
    <mergeCell ref="A242:A245"/>
    <mergeCell ref="A198:A201"/>
    <mergeCell ref="A202:A205"/>
    <mergeCell ref="A206:A209"/>
    <mergeCell ref="A210:A213"/>
    <mergeCell ref="A214:A217"/>
    <mergeCell ref="A218:A221"/>
    <mergeCell ref="A294:A297"/>
    <mergeCell ref="A298:A301"/>
    <mergeCell ref="A258:A261"/>
    <mergeCell ref="A262:A265"/>
    <mergeCell ref="A266:A269"/>
    <mergeCell ref="A222:A225"/>
    <mergeCell ref="A226:A229"/>
    <mergeCell ref="A230:A233"/>
    <mergeCell ref="A234:A237"/>
    <mergeCell ref="A238:A241"/>
    <mergeCell ref="A274:A277"/>
    <mergeCell ref="A278:A281"/>
    <mergeCell ref="A282:A285"/>
    <mergeCell ref="A286:A289"/>
    <mergeCell ref="A290:A293"/>
    <mergeCell ref="A246:A249"/>
    <mergeCell ref="A250:A253"/>
    <mergeCell ref="A254:A257"/>
    <mergeCell ref="A270:A273"/>
    <mergeCell ref="A346:A349"/>
    <mergeCell ref="A350:A353"/>
    <mergeCell ref="A314:A317"/>
    <mergeCell ref="A318:A321"/>
    <mergeCell ref="A322:A325"/>
    <mergeCell ref="A302:A305"/>
    <mergeCell ref="A306:A309"/>
    <mergeCell ref="A409:A412"/>
    <mergeCell ref="A413:A416"/>
    <mergeCell ref="A310:A313"/>
    <mergeCell ref="A330:A333"/>
    <mergeCell ref="A354:A357"/>
    <mergeCell ref="A358:A361"/>
    <mergeCell ref="A372:A375"/>
    <mergeCell ref="A376:A379"/>
    <mergeCell ref="A338:A341"/>
    <mergeCell ref="A342:A345"/>
    <mergeCell ref="A429:A432"/>
    <mergeCell ref="A433:A436"/>
    <mergeCell ref="A380:A384"/>
    <mergeCell ref="A367:A371"/>
    <mergeCell ref="A437:A440"/>
    <mergeCell ref="A397:A400"/>
    <mergeCell ref="A401:A404"/>
    <mergeCell ref="A405:A408"/>
    <mergeCell ref="A385:A388"/>
    <mergeCell ref="A389:A392"/>
    <mergeCell ref="A457:A460"/>
    <mergeCell ref="A461:A464"/>
    <mergeCell ref="A421:A424"/>
    <mergeCell ref="A417:A420"/>
    <mergeCell ref="A465:A468"/>
    <mergeCell ref="A441:A444"/>
    <mergeCell ref="A445:A448"/>
    <mergeCell ref="A449:A452"/>
    <mergeCell ref="A453:A456"/>
    <mergeCell ref="A425:A428"/>
  </mergeCells>
  <pageMargins left="0.39" right="0.2" top="0.21" bottom="0.19" header="0.2800000000000000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Batrakova</dc:creator>
  <cp:lastModifiedBy>Пользователь</cp:lastModifiedBy>
  <cp:lastPrinted>2025-10-15T07:35:46Z</cp:lastPrinted>
  <dcterms:created xsi:type="dcterms:W3CDTF">2020-01-23T14:28:27Z</dcterms:created>
  <dcterms:modified xsi:type="dcterms:W3CDTF">2026-02-11T11:33:56Z</dcterms:modified>
</cp:coreProperties>
</file>